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raniero\Downloads\"/>
    </mc:Choice>
  </mc:AlternateContent>
  <bookViews>
    <workbookView xWindow="0" yWindow="0" windowWidth="20490" windowHeight="7755"/>
  </bookViews>
  <sheets>
    <sheet name="Listas de itens" sheetId="1" r:id="rId1"/>
  </sheets>
  <calcPr calcId="152511"/>
</workbook>
</file>

<file path=xl/calcChain.xml><?xml version="1.0" encoding="utf-8"?>
<calcChain xmlns="http://schemas.openxmlformats.org/spreadsheetml/2006/main">
  <c r="F110" i="1" l="1"/>
  <c r="K118" i="1" l="1"/>
  <c r="P110" i="1"/>
  <c r="P120" i="1" s="1"/>
  <c r="O110" i="1"/>
  <c r="O120" i="1" s="1"/>
  <c r="N110" i="1"/>
  <c r="N120" i="1" s="1"/>
  <c r="M110" i="1"/>
  <c r="M120" i="1" s="1"/>
  <c r="L110" i="1"/>
  <c r="L120" i="1" s="1"/>
  <c r="K110" i="1"/>
  <c r="K120" i="1" s="1"/>
  <c r="J110" i="1"/>
  <c r="J120" i="1" s="1"/>
  <c r="I110" i="1"/>
  <c r="I120" i="1" s="1"/>
  <c r="H110" i="1"/>
  <c r="H120" i="1" s="1"/>
  <c r="G110" i="1"/>
  <c r="G120" i="1" s="1"/>
  <c r="F120" i="1"/>
  <c r="E110" i="1"/>
  <c r="E120" i="1" s="1"/>
  <c r="P95" i="1"/>
  <c r="P119" i="1" s="1"/>
  <c r="O95" i="1"/>
  <c r="O119" i="1" s="1"/>
  <c r="N95" i="1"/>
  <c r="N119" i="1" s="1"/>
  <c r="M95" i="1"/>
  <c r="M119" i="1" s="1"/>
  <c r="L95" i="1"/>
  <c r="L119" i="1" s="1"/>
  <c r="K95" i="1"/>
  <c r="K119" i="1" s="1"/>
  <c r="J95" i="1"/>
  <c r="J119" i="1" s="1"/>
  <c r="I95" i="1"/>
  <c r="I119" i="1" s="1"/>
  <c r="H95" i="1"/>
  <c r="H119" i="1" s="1"/>
  <c r="G95" i="1"/>
  <c r="G119" i="1" s="1"/>
  <c r="F95" i="1"/>
  <c r="F119" i="1" s="1"/>
  <c r="E95" i="1"/>
  <c r="E119" i="1" s="1"/>
  <c r="P81" i="1"/>
  <c r="P118" i="1" s="1"/>
  <c r="O81" i="1"/>
  <c r="O118" i="1" s="1"/>
  <c r="N81" i="1"/>
  <c r="N118" i="1" s="1"/>
  <c r="M81" i="1"/>
  <c r="M118" i="1" s="1"/>
  <c r="L81" i="1"/>
  <c r="L118" i="1" s="1"/>
  <c r="K81" i="1"/>
  <c r="J81" i="1"/>
  <c r="J118" i="1" s="1"/>
  <c r="I81" i="1"/>
  <c r="I118" i="1" s="1"/>
  <c r="H81" i="1"/>
  <c r="H118" i="1" s="1"/>
  <c r="G81" i="1"/>
  <c r="G118" i="1" s="1"/>
  <c r="F81" i="1"/>
  <c r="F118" i="1" s="1"/>
  <c r="E81" i="1"/>
  <c r="E118" i="1" s="1"/>
  <c r="P51" i="1"/>
  <c r="P117" i="1" s="1"/>
  <c r="O51" i="1"/>
  <c r="O117" i="1" s="1"/>
  <c r="N51" i="1"/>
  <c r="N117" i="1" s="1"/>
  <c r="M51" i="1"/>
  <c r="M117" i="1" s="1"/>
  <c r="L51" i="1"/>
  <c r="L117" i="1" s="1"/>
  <c r="K51" i="1"/>
  <c r="K117" i="1" s="1"/>
  <c r="J51" i="1"/>
  <c r="J117" i="1" s="1"/>
  <c r="I51" i="1"/>
  <c r="I117" i="1" s="1"/>
  <c r="H51" i="1"/>
  <c r="H117" i="1" s="1"/>
  <c r="G51" i="1"/>
  <c r="G117" i="1" s="1"/>
  <c r="F51" i="1"/>
  <c r="F117" i="1" s="1"/>
  <c r="E51" i="1"/>
  <c r="E117" i="1" s="1"/>
  <c r="P22" i="1"/>
  <c r="P116" i="1" s="1"/>
  <c r="O22" i="1"/>
  <c r="O116" i="1" s="1"/>
  <c r="N22" i="1"/>
  <c r="N116" i="1" s="1"/>
  <c r="M22" i="1"/>
  <c r="M116" i="1" s="1"/>
  <c r="L22" i="1"/>
  <c r="L116" i="1" s="1"/>
  <c r="K22" i="1"/>
  <c r="K116" i="1" s="1"/>
  <c r="J22" i="1"/>
  <c r="J116" i="1" s="1"/>
  <c r="I22" i="1"/>
  <c r="I116" i="1" s="1"/>
  <c r="H22" i="1"/>
  <c r="H116" i="1" s="1"/>
  <c r="G22" i="1"/>
  <c r="G116" i="1" s="1"/>
  <c r="F22" i="1"/>
  <c r="F116" i="1" s="1"/>
  <c r="E22" i="1"/>
  <c r="E116" i="1" s="1"/>
  <c r="P12" i="1"/>
  <c r="P115" i="1" s="1"/>
  <c r="O12" i="1"/>
  <c r="O115" i="1" s="1"/>
  <c r="N12" i="1"/>
  <c r="N115" i="1" s="1"/>
  <c r="M12" i="1"/>
  <c r="M115" i="1" s="1"/>
  <c r="L12" i="1"/>
  <c r="L97" i="1" s="1"/>
  <c r="K12" i="1"/>
  <c r="K112" i="1" s="1"/>
  <c r="J12" i="1"/>
  <c r="J97" i="1" s="1"/>
  <c r="I12" i="1"/>
  <c r="I97" i="1" s="1"/>
  <c r="H12" i="1"/>
  <c r="H115" i="1" s="1"/>
  <c r="G12" i="1"/>
  <c r="G115" i="1" s="1"/>
  <c r="F12" i="1"/>
  <c r="F115" i="1" s="1"/>
  <c r="E12" i="1"/>
  <c r="E115" i="1" s="1"/>
  <c r="G121" i="1" l="1"/>
  <c r="O121" i="1"/>
  <c r="H121" i="1"/>
  <c r="P121" i="1"/>
  <c r="E121" i="1"/>
  <c r="M121" i="1"/>
  <c r="F121" i="1"/>
  <c r="N121" i="1"/>
  <c r="E24" i="1"/>
  <c r="M24" i="1"/>
  <c r="E53" i="1"/>
  <c r="M53" i="1"/>
  <c r="E83" i="1"/>
  <c r="M83" i="1"/>
  <c r="E97" i="1"/>
  <c r="M97" i="1"/>
  <c r="E112" i="1"/>
  <c r="M112" i="1"/>
  <c r="I115" i="1"/>
  <c r="I121" i="1" s="1"/>
  <c r="F24" i="1"/>
  <c r="N24" i="1"/>
  <c r="F53" i="1"/>
  <c r="N53" i="1"/>
  <c r="F83" i="1"/>
  <c r="N83" i="1"/>
  <c r="F97" i="1"/>
  <c r="N97" i="1"/>
  <c r="F112" i="1"/>
  <c r="N112" i="1"/>
  <c r="J115" i="1"/>
  <c r="J121" i="1" s="1"/>
  <c r="G24" i="1"/>
  <c r="O24" i="1"/>
  <c r="G53" i="1"/>
  <c r="O53" i="1"/>
  <c r="G83" i="1"/>
  <c r="O83" i="1"/>
  <c r="G97" i="1"/>
  <c r="O97" i="1"/>
  <c r="G112" i="1"/>
  <c r="O112" i="1"/>
  <c r="K115" i="1"/>
  <c r="K121" i="1" s="1"/>
  <c r="H24" i="1"/>
  <c r="P24" i="1"/>
  <c r="H53" i="1"/>
  <c r="P53" i="1"/>
  <c r="H83" i="1"/>
  <c r="P83" i="1"/>
  <c r="H97" i="1"/>
  <c r="P97" i="1"/>
  <c r="H112" i="1"/>
  <c r="P112" i="1"/>
  <c r="L115" i="1"/>
  <c r="L121" i="1" s="1"/>
  <c r="I24" i="1"/>
  <c r="I53" i="1"/>
  <c r="I83" i="1"/>
  <c r="I112" i="1"/>
  <c r="J24" i="1"/>
  <c r="J53" i="1"/>
  <c r="J83" i="1"/>
  <c r="J112" i="1"/>
  <c r="K24" i="1"/>
  <c r="K53" i="1"/>
  <c r="K83" i="1"/>
  <c r="K97" i="1"/>
  <c r="L24" i="1"/>
  <c r="L53" i="1"/>
  <c r="L83" i="1"/>
  <c r="L112" i="1"/>
</calcChain>
</file>

<file path=xl/sharedStrings.xml><?xml version="1.0" encoding="utf-8"?>
<sst xmlns="http://schemas.openxmlformats.org/spreadsheetml/2006/main" count="142" uniqueCount="115">
  <si>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</si>
  <si>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</si>
  <si>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</si>
  <si>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</si>
  <si>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</si>
  <si>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</si>
  <si>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</si>
  <si>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</si>
  <si>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</si>
  <si>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</si>
  <si>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</si>
  <si>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</si>
  <si>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</si>
  <si>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Receitas</t>
  </si>
  <si>
    <t>Valor</t>
  </si>
  <si>
    <t>Salário</t>
  </si>
  <si>
    <t>13º salário</t>
  </si>
  <si>
    <t>Férias</t>
  </si>
  <si>
    <t>Outros</t>
  </si>
  <si>
    <t>Total</t>
  </si>
  <si>
    <t>Investimentos</t>
  </si>
  <si>
    <t>Ações</t>
  </si>
  <si>
    <t>Tesouro Direto</t>
  </si>
  <si>
    <t>Renda fixa</t>
  </si>
  <si>
    <t>Previdência privada</t>
  </si>
  <si>
    <t>% sobre Receita</t>
  </si>
  <si>
    <t>Despesas</t>
  </si>
  <si>
    <t>Categoria</t>
  </si>
  <si>
    <t>Despesa</t>
  </si>
  <si>
    <t>Fixas</t>
  </si>
  <si>
    <t>Habitação</t>
  </si>
  <si>
    <t>Aluguel</t>
  </si>
  <si>
    <t>Condomínio</t>
  </si>
  <si>
    <t>Prestação da casa</t>
  </si>
  <si>
    <t>Seguro da casa</t>
  </si>
  <si>
    <t>Diarista</t>
  </si>
  <si>
    <t xml:space="preserve">Mensalista </t>
  </si>
  <si>
    <t>Transporte</t>
  </si>
  <si>
    <t>Prestação do carro</t>
  </si>
  <si>
    <t>Seguro do carro</t>
  </si>
  <si>
    <t>Estacionamento</t>
  </si>
  <si>
    <t>Saúde</t>
  </si>
  <si>
    <t>Seguro saúde</t>
  </si>
  <si>
    <t>Plano de saúde</t>
  </si>
  <si>
    <t>Educação</t>
  </si>
  <si>
    <t>Colégio</t>
  </si>
  <si>
    <t>Faculdade</t>
  </si>
  <si>
    <t>Curso</t>
  </si>
  <si>
    <t>Impostos</t>
  </si>
  <si>
    <t>IPTU</t>
  </si>
  <si>
    <t>IPVA</t>
  </si>
  <si>
    <t>Empréstimo</t>
  </si>
  <si>
    <t xml:space="preserve">Total despesas fixas </t>
  </si>
  <si>
    <t>Variáveis</t>
  </si>
  <si>
    <t>Luz</t>
  </si>
  <si>
    <t>Água</t>
  </si>
  <si>
    <t>Telefone</t>
  </si>
  <si>
    <t>Telefone celular</t>
  </si>
  <si>
    <t>Gás</t>
  </si>
  <si>
    <t>Mensalidade TV</t>
  </si>
  <si>
    <t>Internet</t>
  </si>
  <si>
    <t>Metrô</t>
  </si>
  <si>
    <t>Ônibus</t>
  </si>
  <si>
    <t>Transporte por app</t>
  </si>
  <si>
    <t>Combustível</t>
  </si>
  <si>
    <t>Alimentação</t>
  </si>
  <si>
    <t>Supermercado</t>
  </si>
  <si>
    <t>Feira</t>
  </si>
  <si>
    <t>Padaria</t>
  </si>
  <si>
    <t>Medicamentos</t>
  </si>
  <si>
    <t>Cuidados pessoais</t>
  </si>
  <si>
    <t>Cabeleireiro</t>
  </si>
  <si>
    <t>Manicure</t>
  </si>
  <si>
    <t>Esteticista</t>
  </si>
  <si>
    <t>Academia</t>
  </si>
  <si>
    <t>Clube</t>
  </si>
  <si>
    <t>Total despesas variáveis</t>
  </si>
  <si>
    <t>Extras</t>
  </si>
  <si>
    <t>Médico</t>
  </si>
  <si>
    <t>Dentista</t>
  </si>
  <si>
    <t>Hospital</t>
  </si>
  <si>
    <t>Manutenção/ prevenção</t>
  </si>
  <si>
    <t>Carro</t>
  </si>
  <si>
    <t>Casa</t>
  </si>
  <si>
    <t>Material escolar</t>
  </si>
  <si>
    <t>Uniforme</t>
  </si>
  <si>
    <t>Total despesas extras</t>
  </si>
  <si>
    <t>Adicionais</t>
  </si>
  <si>
    <t>Lazer</t>
  </si>
  <si>
    <t>Viagens</t>
  </si>
  <si>
    <t>Cinema/teatro</t>
  </si>
  <si>
    <t>Restaurantes/bares</t>
  </si>
  <si>
    <t>Vestuário</t>
  </si>
  <si>
    <t>Roupas</t>
  </si>
  <si>
    <t>Calçados</t>
  </si>
  <si>
    <t>Acessórios</t>
  </si>
  <si>
    <t>Presentes</t>
  </si>
  <si>
    <t>Fatura do cartão de crédito</t>
  </si>
  <si>
    <t>,</t>
  </si>
  <si>
    <t>Saldo</t>
  </si>
  <si>
    <t>Receita</t>
  </si>
  <si>
    <t>Despesas fixas</t>
  </si>
  <si>
    <t>Despesas variáveis</t>
  </si>
  <si>
    <t>Despesas extras</t>
  </si>
  <si>
    <t>Despesas adicionais</t>
  </si>
  <si>
    <t>Balanço</t>
  </si>
  <si>
    <r>
      <t>Em</t>
    </r>
    <r>
      <rPr>
        <b/>
        <sz val="11"/>
        <color rgb="FF262424"/>
        <rFont val="Arial"/>
        <family val="2"/>
      </rPr>
      <t xml:space="preserve"> Receitas</t>
    </r>
    <r>
      <rPr>
        <sz val="11"/>
        <color rgb="FF262424"/>
        <rFont val="Arial"/>
        <family val="2"/>
      </rPr>
      <t>, complete com todos os valores que você recebe mensalmente. Se você for autônomo, adapte a tabela à sua realidade, inserindo mais linhas.</t>
    </r>
  </si>
  <si>
    <r>
      <t xml:space="preserve">Em </t>
    </r>
    <r>
      <rPr>
        <b/>
        <sz val="11"/>
        <color rgb="FF262424"/>
        <rFont val="Arial"/>
        <family val="2"/>
      </rPr>
      <t>Despesas adicionais</t>
    </r>
    <r>
      <rPr>
        <sz val="11"/>
        <color rgb="FF262424"/>
        <rFont val="Arial"/>
        <family val="2"/>
      </rPr>
      <t>, estão os custos de compras e serviços nos quais devemos sempre prestar atenção, sobretudo se a meta é economizar.</t>
    </r>
  </si>
  <si>
    <r>
      <t xml:space="preserve">Em </t>
    </r>
    <r>
      <rPr>
        <b/>
        <sz val="11"/>
        <color rgb="FF262424"/>
        <rFont val="Arial"/>
        <family val="2"/>
      </rPr>
      <t>Despesas extras</t>
    </r>
    <r>
      <rPr>
        <sz val="11"/>
        <color rgb="FF262424"/>
        <rFont val="Arial"/>
        <family val="2"/>
      </rPr>
      <t>, complete com gastos extraordinários, como médicos e material escolar, que não são pagos todos os meses, mas para os quais devemos estar preparados e ter sempre uma reserva financeira.</t>
    </r>
  </si>
  <si>
    <r>
      <t xml:space="preserve">Em </t>
    </r>
    <r>
      <rPr>
        <b/>
        <sz val="11"/>
        <color rgb="FF262424"/>
        <rFont val="Arial"/>
        <family val="2"/>
      </rPr>
      <t>Despesas variáveis</t>
    </r>
    <r>
      <rPr>
        <sz val="11"/>
        <color rgb="FF262424"/>
        <rFont val="Arial"/>
        <family val="2"/>
      </rPr>
      <t>, insira os gastos que variam mês a mês. Procure lembrar e anotar todos eles. Em geral, é possível fazer economia em alguns desses itens.</t>
    </r>
  </si>
  <si>
    <r>
      <t xml:space="preserve">Em </t>
    </r>
    <r>
      <rPr>
        <b/>
        <sz val="11"/>
        <color rgb="FF262424"/>
        <rFont val="Arial"/>
        <family val="2"/>
      </rPr>
      <t>Despesas fixas</t>
    </r>
    <r>
      <rPr>
        <sz val="11"/>
        <color rgb="FF262424"/>
        <rFont val="Arial"/>
        <family val="2"/>
      </rPr>
      <t>, insira os gastos que costumam ter os mesmos valores todos os meses e que devem ser pagos prioritariamente.</t>
    </r>
  </si>
  <si>
    <r>
      <rPr>
        <b/>
        <sz val="12"/>
        <color rgb="FFC00000"/>
        <rFont val="Arial"/>
        <family val="2"/>
      </rPr>
      <t>ORGANIZAÇÃO FINANCEIRA MENSAL</t>
    </r>
    <r>
      <rPr>
        <sz val="12"/>
        <rFont val="Arial"/>
        <charset val="134"/>
      </rPr>
      <t xml:space="preserve">
A Margarida (a coruja sabida) e o Alor (o porco poupador) criaram essa planilha de organização para auxiliá-lo(a) no  controle de gastos mensais. O intuito é que você adapte as receitas e despesas ao seu padrão de vida, respeitando e pensando nos seus objetivos. Fique à vontade para incluir ou excluir campos que não ache pertinente. </t>
    </r>
  </si>
  <si>
    <t>Aposentadoria/Pensão</t>
  </si>
  <si>
    <r>
      <t>Em</t>
    </r>
    <r>
      <rPr>
        <b/>
        <sz val="11"/>
        <color rgb="FF262424"/>
        <rFont val="Arial"/>
        <family val="2"/>
      </rPr>
      <t xml:space="preserve"> Investimentos</t>
    </r>
    <r>
      <rPr>
        <sz val="11"/>
        <color rgb="FF262424"/>
        <rFont val="Arial"/>
        <family val="2"/>
      </rPr>
      <t>, complete com os valores que você investe para realizar seus sonhos.</t>
    </r>
  </si>
  <si>
    <r>
      <t xml:space="preserve">Em </t>
    </r>
    <r>
      <rPr>
        <b/>
        <sz val="11"/>
        <color rgb="FF262424"/>
        <rFont val="Arial"/>
        <family val="2"/>
      </rPr>
      <t>Saldo</t>
    </r>
    <r>
      <rPr>
        <sz val="11"/>
        <color rgb="FF262424"/>
        <rFont val="Arial"/>
        <family val="2"/>
      </rPr>
      <t>, você completa com os valores totais de todas as outras tabelas e faz um balanço, ou seja, soma as despesas totais (em roxo) e diminui das receitas. No nosso exemplo, o balanço é positivo. Isto é, as despesas têm um valor menor do que as receitas. Dessa forma sobra um dinheiro que pode ser destinado a algum investimento, compra ou serviço planejado no mês seguinte.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</si>
</sst>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28">
    <font>
      <sz val="10"/>
      <color rgb="FF000000"/>
      <name val="Arial"/>
      <charset val="134"/>
    </font>
    <font>
      <b/>
      <sz val="16"/>
      <name val="Arial"/>
      <charset val="134"/>
    </font>
    <font>
      <b/>
      <sz val="12"/>
      <name val="Arial"/>
      <charset val="134"/>
    </font>
    <font>
      <b/>
      <u/>
      <sz val="14"/>
      <color rgb="FF0000FF"/>
      <name val="Arial"/>
      <charset val="134"/>
    </font>
    <font>
      <sz val="10"/>
      <name val="Arial"/>
      <charset val="134"/>
    </font>
    <font>
      <b/>
      <sz val="10"/>
      <name val="Arial"/>
      <charset val="134"/>
    </font>
    <font>
      <sz val="12"/>
      <name val="Arial"/>
      <charset val="134"/>
    </font>
    <font>
      <sz val="10"/>
      <color rgb="FFFFFFFF"/>
      <name val="Arial"/>
      <charset val="134"/>
    </font>
    <font>
      <sz val="14"/>
      <name val="Arial"/>
      <charset val="134"/>
    </font>
    <font>
      <b/>
      <sz val="12"/>
      <color rgb="FFFFFFFF"/>
      <name val="Arial"/>
      <charset val="134"/>
    </font>
    <font>
      <b/>
      <sz val="12"/>
      <color rgb="FFC00000"/>
      <name val="Arial"/>
      <family val="2"/>
    </font>
    <font>
      <b/>
      <sz val="12"/>
      <color rgb="FFBF53B4"/>
      <name val="Arial"/>
      <family val="2"/>
    </font>
    <font>
      <b/>
      <sz val="14"/>
      <color rgb="FFFFFEC2"/>
      <name val="Arial"/>
      <family val="2"/>
    </font>
    <font>
      <sz val="10"/>
      <color rgb="FFFFFEC2"/>
      <name val="Arial"/>
      <family val="2"/>
    </font>
    <font>
      <sz val="14"/>
      <color rgb="FFFFFEC2"/>
      <name val="Arial"/>
      <family val="2"/>
    </font>
    <font>
      <sz val="11"/>
      <color rgb="FF262424"/>
      <name val="Arial"/>
      <family val="2"/>
    </font>
    <font>
      <b/>
      <sz val="11"/>
      <color rgb="FF262424"/>
      <name val="Arial"/>
      <family val="2"/>
    </font>
    <font>
      <b/>
      <sz val="14"/>
      <color rgb="FFC00000"/>
      <name val="Arial"/>
      <family val="2"/>
    </font>
    <font>
      <sz val="10"/>
      <color rgb="FF262424"/>
      <name val="Arial"/>
      <family val="2"/>
    </font>
    <font>
      <b/>
      <sz val="10"/>
      <color rgb="FF262424"/>
      <name val="Arial"/>
      <family val="2"/>
    </font>
    <font>
      <b/>
      <sz val="18"/>
      <color rgb="FFC00000"/>
      <name val="Arial"/>
      <family val="2"/>
    </font>
    <font>
      <b/>
      <sz val="14"/>
      <color rgb="FF262424"/>
      <name val="Arial"/>
      <family val="2"/>
    </font>
    <font>
      <b/>
      <sz val="12"/>
      <color rgb="FF262424"/>
      <name val="Arial"/>
      <family val="2"/>
    </font>
    <font>
      <sz val="12"/>
      <color rgb="FF262424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EC2"/>
        <bgColor indexed="64"/>
      </patternFill>
    </fill>
    <fill>
      <patternFill patternType="solid">
        <fgColor rgb="FFFFFEC2"/>
        <bgColor rgb="FF333399"/>
      </patternFill>
    </fill>
    <fill>
      <patternFill patternType="solid">
        <fgColor rgb="FFC00000"/>
        <bgColor rgb="FFC0C0C0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333333"/>
      </patternFill>
    </fill>
    <fill>
      <patternFill patternType="solid">
        <fgColor rgb="FFFFFEC2"/>
        <bgColor rgb="FFC0C0C0"/>
      </patternFill>
    </fill>
    <fill>
      <patternFill patternType="solid">
        <fgColor rgb="FF262424"/>
        <bgColor rgb="FFC0C0C0"/>
      </patternFill>
    </fill>
    <fill>
      <patternFill patternType="solid">
        <fgColor rgb="FF262424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08ACBD"/>
      </left>
      <right style="thin">
        <color rgb="FF08ACBD"/>
      </right>
      <top style="thin">
        <color rgb="FF08ACBD"/>
      </top>
      <bottom style="thin">
        <color rgb="FF08ACBD"/>
      </bottom>
      <diagonal/>
    </border>
    <border>
      <left style="thin">
        <color rgb="FF08ACBD"/>
      </left>
      <right style="thin">
        <color rgb="FF08ACBD"/>
      </right>
      <top/>
      <bottom style="thin">
        <color rgb="FF08ACBD"/>
      </bottom>
      <diagonal/>
    </border>
    <border>
      <left/>
      <right/>
      <top/>
      <bottom style="thin">
        <color rgb="FF08ACBD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4" fillId="0" borderId="0" xfId="0" applyFont="1" applyAlignment="1"/>
    <xf numFmtId="164" fontId="5" fillId="0" borderId="0" xfId="0" applyNumberFormat="1" applyFont="1" applyAlignment="1">
      <alignment horizontal="center"/>
    </xf>
    <xf numFmtId="0" fontId="6" fillId="0" borderId="0" xfId="0" applyFont="1" applyAlignment="1"/>
    <xf numFmtId="164" fontId="4" fillId="0" borderId="0" xfId="0" applyNumberFormat="1" applyFont="1" applyAlignment="1"/>
    <xf numFmtId="0" fontId="5" fillId="0" borderId="0" xfId="0" applyFont="1" applyAlignment="1"/>
    <xf numFmtId="0" fontId="4" fillId="0" borderId="0" xfId="0" applyFont="1" applyFill="1" applyAlignment="1"/>
    <xf numFmtId="0" fontId="8" fillId="0" borderId="0" xfId="0" applyFont="1" applyAlignment="1"/>
    <xf numFmtId="164" fontId="5" fillId="2" borderId="0" xfId="0" applyNumberFormat="1" applyFont="1" applyFill="1" applyAlignment="1"/>
    <xf numFmtId="0" fontId="1" fillId="2" borderId="0" xfId="0" applyFont="1" applyFill="1" applyAlignment="1"/>
    <xf numFmtId="0" fontId="2" fillId="2" borderId="0" xfId="0" applyFont="1" applyFill="1" applyAlignment="1"/>
    <xf numFmtId="1" fontId="3" fillId="2" borderId="0" xfId="0" applyNumberFormat="1" applyFont="1" applyFill="1" applyBorder="1" applyAlignment="1">
      <alignment vertical="center"/>
    </xf>
    <xf numFmtId="0" fontId="14" fillId="4" borderId="3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7" fillId="0" borderId="0" xfId="0" applyFont="1" applyAlignment="1"/>
    <xf numFmtId="0" fontId="20" fillId="0" borderId="0" xfId="0" applyFont="1" applyAlignment="1">
      <alignment vertical="center"/>
    </xf>
    <xf numFmtId="0" fontId="7" fillId="3" borderId="0" xfId="0" applyFont="1" applyFill="1" applyBorder="1" applyAlignment="1"/>
    <xf numFmtId="0" fontId="7" fillId="3" borderId="7" xfId="0" applyFont="1" applyFill="1" applyBorder="1" applyAlignment="1"/>
    <xf numFmtId="0" fontId="18" fillId="3" borderId="0" xfId="0" applyFont="1" applyFill="1" applyBorder="1" applyAlignment="1"/>
    <xf numFmtId="0" fontId="21" fillId="3" borderId="0" xfId="0" applyFont="1" applyFill="1" applyBorder="1" applyAlignment="1"/>
    <xf numFmtId="0" fontId="18" fillId="3" borderId="0" xfId="0" applyFont="1" applyFill="1" applyBorder="1" applyAlignment="1">
      <alignment horizontal="left" vertical="top"/>
    </xf>
    <xf numFmtId="0" fontId="21" fillId="3" borderId="0" xfId="0" applyFont="1" applyFill="1" applyBorder="1" applyAlignment="1">
      <alignment horizontal="left" vertical="top"/>
    </xf>
    <xf numFmtId="0" fontId="18" fillId="3" borderId="7" xfId="0" applyFont="1" applyFill="1" applyBorder="1" applyAlignment="1">
      <alignment horizontal="left" vertical="top"/>
    </xf>
    <xf numFmtId="0" fontId="18" fillId="3" borderId="7" xfId="0" applyFont="1" applyFill="1" applyBorder="1" applyAlignment="1"/>
    <xf numFmtId="0" fontId="18" fillId="0" borderId="0" xfId="0" applyFont="1" applyAlignment="1"/>
    <xf numFmtId="164" fontId="19" fillId="0" borderId="0" xfId="0" applyNumberFormat="1" applyFont="1" applyAlignment="1">
      <alignment horizontal="center"/>
    </xf>
    <xf numFmtId="0" fontId="19" fillId="2" borderId="10" xfId="0" applyFont="1" applyFill="1" applyBorder="1" applyAlignment="1"/>
    <xf numFmtId="164" fontId="18" fillId="0" borderId="10" xfId="0" applyNumberFormat="1" applyFont="1" applyBorder="1" applyAlignment="1">
      <alignment horizontal="right"/>
    </xf>
    <xf numFmtId="0" fontId="19" fillId="0" borderId="0" xfId="0" applyFont="1" applyAlignment="1"/>
    <xf numFmtId="164" fontId="18" fillId="0" borderId="0" xfId="0" applyNumberFormat="1" applyFont="1" applyAlignment="1"/>
    <xf numFmtId="0" fontId="22" fillId="0" borderId="0" xfId="0" applyFont="1" applyAlignment="1"/>
    <xf numFmtId="164" fontId="18" fillId="0" borderId="4" xfId="0" applyNumberFormat="1" applyFont="1" applyBorder="1" applyAlignment="1">
      <alignment horizontal="right"/>
    </xf>
    <xf numFmtId="0" fontId="23" fillId="0" borderId="0" xfId="0" applyFont="1" applyAlignment="1"/>
    <xf numFmtId="0" fontId="19" fillId="0" borderId="10" xfId="0" applyFont="1" applyFill="1" applyBorder="1" applyAlignment="1"/>
    <xf numFmtId="164" fontId="18" fillId="0" borderId="5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wrapText="1"/>
    </xf>
    <xf numFmtId="0" fontId="9" fillId="6" borderId="9" xfId="0" applyFont="1" applyFill="1" applyBorder="1" applyAlignment="1"/>
    <xf numFmtId="164" fontId="9" fillId="6" borderId="12" xfId="0" applyNumberFormat="1" applyFont="1" applyFill="1" applyBorder="1" applyAlignment="1"/>
    <xf numFmtId="164" fontId="18" fillId="7" borderId="10" xfId="0" applyNumberFormat="1" applyFont="1" applyFill="1" applyBorder="1" applyAlignment="1"/>
    <xf numFmtId="0" fontId="19" fillId="7" borderId="10" xfId="0" applyFont="1" applyFill="1" applyBorder="1" applyAlignment="1"/>
    <xf numFmtId="0" fontId="26" fillId="8" borderId="0" xfId="0" applyFont="1" applyFill="1" applyBorder="1" applyAlignment="1"/>
    <xf numFmtId="9" fontId="26" fillId="8" borderId="0" xfId="0" applyNumberFormat="1" applyFont="1" applyFill="1" applyBorder="1" applyAlignment="1">
      <alignment horizontal="right" vertical="center"/>
    </xf>
    <xf numFmtId="0" fontId="26" fillId="8" borderId="0" xfId="0" applyFont="1" applyFill="1" applyBorder="1" applyAlignment="1">
      <alignment horizontal="left" vertical="center"/>
    </xf>
    <xf numFmtId="164" fontId="26" fillId="8" borderId="0" xfId="0" applyNumberFormat="1" applyFont="1" applyFill="1" applyBorder="1" applyAlignment="1"/>
    <xf numFmtId="9" fontId="26" fillId="8" borderId="0" xfId="0" applyNumberFormat="1" applyFont="1" applyFill="1" applyBorder="1" applyAlignment="1">
      <alignment horizontal="right"/>
    </xf>
    <xf numFmtId="0" fontId="26" fillId="0" borderId="0" xfId="0" applyFont="1" applyFill="1" applyAlignment="1"/>
    <xf numFmtId="164" fontId="27" fillId="0" borderId="0" xfId="0" applyNumberFormat="1" applyFont="1" applyFill="1" applyAlignment="1"/>
    <xf numFmtId="0" fontId="19" fillId="0" borderId="0" xfId="0" applyFont="1" applyFill="1" applyBorder="1" applyAlignment="1"/>
    <xf numFmtId="0" fontId="18" fillId="0" borderId="0" xfId="0" applyFont="1" applyBorder="1" applyAlignment="1"/>
    <xf numFmtId="164" fontId="18" fillId="0" borderId="0" xfId="0" applyNumberFormat="1" applyFont="1" applyBorder="1" applyAlignment="1">
      <alignment horizontal="right"/>
    </xf>
    <xf numFmtId="164" fontId="26" fillId="8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/>
    <xf numFmtId="0" fontId="26" fillId="9" borderId="0" xfId="0" applyFont="1" applyFill="1" applyBorder="1" applyAlignment="1"/>
    <xf numFmtId="164" fontId="26" fillId="9" borderId="0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/>
    </xf>
    <xf numFmtId="0" fontId="24" fillId="2" borderId="0" xfId="0" applyFont="1" applyFill="1" applyBorder="1" applyAlignment="1">
      <alignment horizontal="left" vertical="center"/>
    </xf>
    <xf numFmtId="0" fontId="19" fillId="0" borderId="6" xfId="0" applyFont="1" applyFill="1" applyBorder="1" applyAlignment="1"/>
    <xf numFmtId="0" fontId="2" fillId="2" borderId="0" xfId="0" applyFont="1" applyFill="1" applyBorder="1" applyAlignment="1"/>
    <xf numFmtId="0" fontId="4" fillId="0" borderId="0" xfId="0" applyFont="1" applyBorder="1" applyAlignment="1"/>
    <xf numFmtId="0" fontId="6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27" fillId="0" borderId="0" xfId="0" applyFont="1" applyFill="1" applyBorder="1" applyAlignment="1"/>
    <xf numFmtId="0" fontId="5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/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left" vertical="center"/>
    </xf>
    <xf numFmtId="1" fontId="11" fillId="2" borderId="0" xfId="0" applyNumberFormat="1" applyFont="1" applyFill="1" applyAlignment="1">
      <alignment horizontal="left" vertical="center" wrapText="1" indent="2"/>
    </xf>
    <xf numFmtId="1" fontId="3" fillId="2" borderId="0" xfId="0" applyNumberFormat="1" applyFont="1" applyFill="1" applyAlignment="1">
      <alignment horizontal="left" vertical="center" wrapText="1" indent="2"/>
    </xf>
    <xf numFmtId="0" fontId="12" fillId="4" borderId="1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 vertical="top" wrapText="1"/>
    </xf>
    <xf numFmtId="0" fontId="15" fillId="3" borderId="0" xfId="0" applyFont="1" applyFill="1" applyAlignment="1">
      <alignment horizontal="left" vertical="top" wrapText="1"/>
    </xf>
    <xf numFmtId="0" fontId="15" fillId="3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wrapText="1"/>
    </xf>
    <xf numFmtId="0" fontId="18" fillId="2" borderId="11" xfId="0" applyFont="1" applyFill="1" applyBorder="1" applyAlignment="1">
      <alignment wrapText="1"/>
    </xf>
    <xf numFmtId="0" fontId="15" fillId="2" borderId="0" xfId="0" applyFont="1" applyFill="1" applyBorder="1"/>
    <xf numFmtId="0" fontId="15" fillId="2" borderId="0" xfId="0" applyFont="1" applyFill="1" applyBorder="1" applyAlignment="1"/>
    <xf numFmtId="0" fontId="24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colors>
    <mruColors>
      <color rgb="FF262424"/>
      <color rgb="FFFFFEC2"/>
      <color rgb="FF08ACBD"/>
      <color rgb="FFE4C8E0"/>
      <color rgb="FFC2DEEB"/>
      <color rgb="FFBF53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857250</xdr:colOff>
      <xdr:row>0</xdr:row>
      <xdr:rowOff>2876763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9050"/>
          <a:ext cx="10058400" cy="285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activeCell="J26" sqref="J26"/>
    </sheetView>
  </sheetViews>
  <sheetFormatPr defaultColWidth="14.42578125" defaultRowHeight="15" customHeight="1"/>
  <cols>
    <col min="1" max="1" width="3.140625" customWidth="1"/>
    <col min="2" max="2" width="25.140625" customWidth="1"/>
    <col min="3" max="3" width="21" style="69" customWidth="1"/>
    <col min="4" max="4" width="21.85546875" bestFit="1" customWidth="1"/>
    <col min="5" max="6" width="16.42578125" customWidth="1"/>
    <col min="7" max="7" width="17.7109375" customWidth="1"/>
    <col min="8" max="16" width="16.42578125" customWidth="1"/>
    <col min="17" max="24" width="9.140625" customWidth="1"/>
    <col min="25" max="26" width="8" customWidth="1"/>
  </cols>
  <sheetData>
    <row r="1" spans="1:26" ht="228" customHeight="1">
      <c r="A1" s="9"/>
      <c r="B1" s="9"/>
      <c r="C1" s="61"/>
      <c r="D1" s="10"/>
      <c r="E1" s="11"/>
      <c r="F1" s="11"/>
      <c r="G1" s="11"/>
      <c r="H1" s="11"/>
      <c r="I1" s="11"/>
      <c r="J1" s="73" t="s">
        <v>111</v>
      </c>
      <c r="K1" s="74"/>
      <c r="L1" s="74"/>
      <c r="M1" s="74"/>
      <c r="N1" s="8"/>
      <c r="O1" s="8"/>
      <c r="P1" s="8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8.1" customHeight="1">
      <c r="A2" s="75" t="s">
        <v>0</v>
      </c>
      <c r="B2" s="76"/>
      <c r="C2" s="76"/>
      <c r="D2" s="76"/>
      <c r="E2" s="12" t="s">
        <v>1</v>
      </c>
      <c r="F2" s="12" t="s">
        <v>2</v>
      </c>
      <c r="G2" s="12" t="s">
        <v>3</v>
      </c>
      <c r="H2" s="12" t="s">
        <v>4</v>
      </c>
      <c r="I2" s="12" t="s">
        <v>5</v>
      </c>
      <c r="J2" s="12" t="s">
        <v>6</v>
      </c>
      <c r="K2" s="12" t="s">
        <v>7</v>
      </c>
      <c r="L2" s="12" t="s">
        <v>8</v>
      </c>
      <c r="M2" s="12" t="s">
        <v>9</v>
      </c>
      <c r="N2" s="13" t="s">
        <v>10</v>
      </c>
      <c r="O2" s="13" t="s">
        <v>11</v>
      </c>
      <c r="P2" s="14" t="s">
        <v>12</v>
      </c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>
      <c r="A3" s="1"/>
      <c r="B3" s="1"/>
      <c r="C3" s="62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>
      <c r="A4" s="15" t="s">
        <v>13</v>
      </c>
      <c r="B4" s="3"/>
      <c r="C4" s="6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1"/>
      <c r="B5" s="1"/>
      <c r="C5" s="62"/>
      <c r="D5" s="25"/>
      <c r="E5" s="26" t="s">
        <v>14</v>
      </c>
      <c r="F5" s="26" t="s">
        <v>14</v>
      </c>
      <c r="G5" s="26" t="s">
        <v>14</v>
      </c>
      <c r="H5" s="26" t="s">
        <v>14</v>
      </c>
      <c r="I5" s="26" t="s">
        <v>14</v>
      </c>
      <c r="J5" s="26" t="s">
        <v>14</v>
      </c>
      <c r="K5" s="26" t="s">
        <v>14</v>
      </c>
      <c r="L5" s="26" t="s">
        <v>14</v>
      </c>
      <c r="M5" s="26" t="s">
        <v>14</v>
      </c>
      <c r="N5" s="26" t="s">
        <v>14</v>
      </c>
      <c r="O5" s="26" t="s">
        <v>14</v>
      </c>
      <c r="P5" s="26" t="s">
        <v>14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>
      <c r="A6" s="79" t="s">
        <v>106</v>
      </c>
      <c r="B6" s="82"/>
      <c r="C6" s="82"/>
      <c r="D6" s="27" t="s">
        <v>15</v>
      </c>
      <c r="E6" s="28">
        <v>4000</v>
      </c>
      <c r="F6" s="28">
        <v>2500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>
      <c r="A7" s="82"/>
      <c r="B7" s="83"/>
      <c r="C7" s="82"/>
      <c r="D7" s="27" t="s">
        <v>112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82"/>
      <c r="B8" s="83"/>
      <c r="C8" s="82"/>
      <c r="D8" s="27" t="s">
        <v>16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82"/>
      <c r="B9" s="83"/>
      <c r="C9" s="82"/>
      <c r="D9" s="27" t="s">
        <v>17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>
      <c r="A10" s="82"/>
      <c r="B10" s="83"/>
      <c r="C10" s="82"/>
      <c r="D10" s="27" t="s">
        <v>18</v>
      </c>
      <c r="E10" s="28">
        <v>150</v>
      </c>
      <c r="F10" s="28">
        <v>200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" customHeight="1">
      <c r="A11" s="82"/>
      <c r="B11" s="83"/>
      <c r="C11" s="82"/>
      <c r="D11" s="5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82"/>
      <c r="B12" s="82"/>
      <c r="C12" s="82"/>
      <c r="D12" s="56" t="s">
        <v>19</v>
      </c>
      <c r="E12" s="57">
        <f>SUM(E6:E10)</f>
        <v>4150</v>
      </c>
      <c r="F12" s="57">
        <f>SUM(F6:F10)</f>
        <v>2700</v>
      </c>
      <c r="G12" s="57">
        <f>SUM(G6:G10)</f>
        <v>0</v>
      </c>
      <c r="H12" s="57">
        <f>SUM(H6:H10)</f>
        <v>0</v>
      </c>
      <c r="I12" s="57">
        <f>SUM(I6:I10)</f>
        <v>0</v>
      </c>
      <c r="J12" s="57">
        <f>SUM(J6:J10)</f>
        <v>0</v>
      </c>
      <c r="K12" s="57">
        <f>SUM(K6:K10)</f>
        <v>0</v>
      </c>
      <c r="L12" s="57">
        <f>SUM(L6:L10)</f>
        <v>0</v>
      </c>
      <c r="M12" s="57">
        <f>SUM(M6:M10)</f>
        <v>0</v>
      </c>
      <c r="N12" s="57">
        <f>SUM(N6:N10)</f>
        <v>0</v>
      </c>
      <c r="O12" s="57">
        <f>SUM(O6:O10)</f>
        <v>0</v>
      </c>
      <c r="P12" s="57">
        <f>SUM(P6:P10)</f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1"/>
      <c r="B13" s="1"/>
      <c r="C13" s="62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>
      <c r="A14" s="15" t="s">
        <v>20</v>
      </c>
      <c r="B14" s="3"/>
      <c r="C14" s="63"/>
      <c r="D14" s="31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1"/>
      <c r="B15" s="1"/>
      <c r="C15" s="62"/>
      <c r="D15" s="29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>
      <c r="A16" s="79" t="s">
        <v>113</v>
      </c>
      <c r="B16" s="82"/>
      <c r="C16" s="82"/>
      <c r="D16" s="27" t="s">
        <v>21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>
      <c r="A17" s="82"/>
      <c r="B17" s="83"/>
      <c r="C17" s="82"/>
      <c r="D17" s="27" t="s">
        <v>22</v>
      </c>
      <c r="E17" s="28">
        <v>100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>
      <c r="A18" s="82"/>
      <c r="B18" s="83"/>
      <c r="C18" s="82"/>
      <c r="D18" s="27" t="s">
        <v>23</v>
      </c>
      <c r="E18" s="28">
        <v>120</v>
      </c>
      <c r="F18" s="28">
        <v>80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>
      <c r="A19" s="82"/>
      <c r="B19" s="83"/>
      <c r="C19" s="82"/>
      <c r="D19" s="27" t="s">
        <v>24</v>
      </c>
      <c r="E19" s="28">
        <v>60</v>
      </c>
      <c r="F19" s="28">
        <v>60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>
      <c r="A20" s="82"/>
      <c r="B20" s="83"/>
      <c r="C20" s="82"/>
      <c r="D20" s="27" t="s">
        <v>18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5.0999999999999996" customHeight="1">
      <c r="A21" s="82"/>
      <c r="B21" s="83"/>
      <c r="C21" s="82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82"/>
      <c r="B22" s="83"/>
      <c r="C22" s="82"/>
      <c r="D22" s="44" t="s">
        <v>19</v>
      </c>
      <c r="E22" s="54">
        <f t="shared" ref="E22:P22" si="0">SUM(E16:E20)</f>
        <v>280</v>
      </c>
      <c r="F22" s="54">
        <f t="shared" si="0"/>
        <v>140</v>
      </c>
      <c r="G22" s="54">
        <f t="shared" si="0"/>
        <v>0</v>
      </c>
      <c r="H22" s="54">
        <f t="shared" si="0"/>
        <v>0</v>
      </c>
      <c r="I22" s="54">
        <f t="shared" si="0"/>
        <v>0</v>
      </c>
      <c r="J22" s="54">
        <f t="shared" si="0"/>
        <v>0</v>
      </c>
      <c r="K22" s="54">
        <f t="shared" si="0"/>
        <v>0</v>
      </c>
      <c r="L22" s="54">
        <f t="shared" si="0"/>
        <v>0</v>
      </c>
      <c r="M22" s="54">
        <f t="shared" si="0"/>
        <v>0</v>
      </c>
      <c r="N22" s="54">
        <f t="shared" si="0"/>
        <v>0</v>
      </c>
      <c r="O22" s="54">
        <f t="shared" si="0"/>
        <v>0</v>
      </c>
      <c r="P22" s="54">
        <f t="shared" si="0"/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.75" customHeight="1">
      <c r="A23" s="82"/>
      <c r="B23" s="83"/>
      <c r="C23" s="82"/>
      <c r="D23" s="25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82"/>
      <c r="B24" s="82"/>
      <c r="C24" s="82"/>
      <c r="D24" s="44" t="s">
        <v>25</v>
      </c>
      <c r="E24" s="45">
        <f t="shared" ref="E24:P24" si="1">E22/E12</f>
        <v>6.746987951807229E-2</v>
      </c>
      <c r="F24" s="45">
        <f t="shared" si="1"/>
        <v>5.185185185185185E-2</v>
      </c>
      <c r="G24" s="45" t="e">
        <f t="shared" si="1"/>
        <v>#DIV/0!</v>
      </c>
      <c r="H24" s="45" t="e">
        <f t="shared" si="1"/>
        <v>#DIV/0!</v>
      </c>
      <c r="I24" s="45" t="e">
        <f t="shared" si="1"/>
        <v>#DIV/0!</v>
      </c>
      <c r="J24" s="45" t="e">
        <f t="shared" si="1"/>
        <v>#DIV/0!</v>
      </c>
      <c r="K24" s="45" t="e">
        <f t="shared" si="1"/>
        <v>#DIV/0!</v>
      </c>
      <c r="L24" s="45" t="e">
        <f t="shared" si="1"/>
        <v>#DIV/0!</v>
      </c>
      <c r="M24" s="45" t="e">
        <f t="shared" si="1"/>
        <v>#DIV/0!</v>
      </c>
      <c r="N24" s="45" t="e">
        <f t="shared" si="1"/>
        <v>#DIV/0!</v>
      </c>
      <c r="O24" s="45" t="e">
        <f t="shared" si="1"/>
        <v>#DIV/0!</v>
      </c>
      <c r="P24" s="45" t="e">
        <f t="shared" si="1"/>
        <v>#DIV/0!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5"/>
      <c r="B25" s="1"/>
      <c r="C25" s="62"/>
      <c r="D25" s="25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>
      <c r="A26" s="15" t="s">
        <v>26</v>
      </c>
      <c r="B26" s="3"/>
      <c r="C26" s="63"/>
      <c r="D26" s="33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5"/>
      <c r="C27" s="64" t="s">
        <v>27</v>
      </c>
      <c r="D27" s="37" t="s">
        <v>28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>
      <c r="A28" s="19"/>
      <c r="B28" s="20" t="s">
        <v>29</v>
      </c>
      <c r="C28" s="84" t="s">
        <v>30</v>
      </c>
      <c r="D28" s="34" t="s">
        <v>31</v>
      </c>
      <c r="E28" s="28">
        <v>800</v>
      </c>
      <c r="F28" s="28">
        <v>800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4"/>
      <c r="B29" s="77" t="s">
        <v>110</v>
      </c>
      <c r="C29" s="84"/>
      <c r="D29" s="34" t="s">
        <v>32</v>
      </c>
      <c r="E29" s="28">
        <v>100</v>
      </c>
      <c r="F29" s="28">
        <v>100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4"/>
      <c r="B30" s="77"/>
      <c r="C30" s="84"/>
      <c r="D30" s="34" t="s">
        <v>33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4"/>
      <c r="B31" s="77"/>
      <c r="C31" s="84"/>
      <c r="D31" s="34" t="s">
        <v>34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4"/>
      <c r="B32" s="77"/>
      <c r="C32" s="84"/>
      <c r="D32" s="34" t="s">
        <v>35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4"/>
      <c r="B33" s="77"/>
      <c r="C33" s="84"/>
      <c r="D33" s="34" t="s">
        <v>36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.95" customHeight="1">
      <c r="A34" s="24"/>
      <c r="B34" s="77"/>
      <c r="C34" s="36"/>
      <c r="D34" s="51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4"/>
      <c r="B35" s="77"/>
      <c r="C35" s="84" t="s">
        <v>37</v>
      </c>
      <c r="D35" s="34" t="s">
        <v>38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4"/>
      <c r="B36" s="77"/>
      <c r="C36" s="84"/>
      <c r="D36" s="34" t="s">
        <v>39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4"/>
      <c r="B37" s="77"/>
      <c r="C37" s="84"/>
      <c r="D37" s="34" t="s">
        <v>40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.75" customHeight="1">
      <c r="A38" s="24"/>
      <c r="B38" s="77"/>
      <c r="C38" s="58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4"/>
      <c r="B39" s="77"/>
      <c r="C39" s="84" t="s">
        <v>41</v>
      </c>
      <c r="D39" s="34" t="s">
        <v>42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24"/>
      <c r="B40" s="77"/>
      <c r="C40" s="84"/>
      <c r="D40" s="34" t="s">
        <v>43</v>
      </c>
      <c r="E40" s="28">
        <v>80.900000000000006</v>
      </c>
      <c r="F40" s="28">
        <v>80.900000000000006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.75" customHeight="1">
      <c r="A41" s="24"/>
      <c r="B41" s="77"/>
      <c r="C41" s="58"/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4"/>
      <c r="B42" s="77"/>
      <c r="C42" s="84" t="s">
        <v>44</v>
      </c>
      <c r="D42" s="34" t="s">
        <v>45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24"/>
      <c r="B43" s="77"/>
      <c r="C43" s="84"/>
      <c r="D43" s="34" t="s">
        <v>46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24"/>
      <c r="B44" s="77"/>
      <c r="C44" s="84"/>
      <c r="D44" s="34" t="s">
        <v>47</v>
      </c>
      <c r="E44" s="28">
        <v>90</v>
      </c>
      <c r="F44" s="28">
        <v>90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.75" customHeight="1">
      <c r="A45" s="24"/>
      <c r="B45" s="77"/>
      <c r="C45" s="58"/>
      <c r="D45" s="29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24"/>
      <c r="B46" s="77"/>
      <c r="C46" s="84" t="s">
        <v>48</v>
      </c>
      <c r="D46" s="34" t="s">
        <v>49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24"/>
      <c r="B47" s="19"/>
      <c r="C47" s="84"/>
      <c r="D47" s="34" t="s">
        <v>50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.75" customHeight="1">
      <c r="A48" s="24"/>
      <c r="B48" s="19"/>
      <c r="C48" s="58"/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24"/>
      <c r="B49" s="19"/>
      <c r="C49" s="59" t="s">
        <v>18</v>
      </c>
      <c r="D49" s="34" t="s">
        <v>51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.75" customHeight="1">
      <c r="A50" s="24"/>
      <c r="B50" s="19"/>
      <c r="C50" s="65"/>
      <c r="D50" s="6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5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24"/>
      <c r="B51" s="19"/>
      <c r="C51" s="46" t="s">
        <v>52</v>
      </c>
      <c r="D51" s="44"/>
      <c r="E51" s="47">
        <f t="shared" ref="E51:P51" si="2">SUM(E28:E50)</f>
        <v>1070.9000000000001</v>
      </c>
      <c r="F51" s="47">
        <f t="shared" si="2"/>
        <v>1070.9000000000001</v>
      </c>
      <c r="G51" s="47">
        <f t="shared" si="2"/>
        <v>0</v>
      </c>
      <c r="H51" s="47">
        <f t="shared" si="2"/>
        <v>0</v>
      </c>
      <c r="I51" s="47">
        <f t="shared" si="2"/>
        <v>0</v>
      </c>
      <c r="J51" s="47">
        <f t="shared" si="2"/>
        <v>0</v>
      </c>
      <c r="K51" s="47">
        <f t="shared" si="2"/>
        <v>0</v>
      </c>
      <c r="L51" s="47">
        <f t="shared" si="2"/>
        <v>0</v>
      </c>
      <c r="M51" s="47">
        <f t="shared" si="2"/>
        <v>0</v>
      </c>
      <c r="N51" s="47">
        <f t="shared" si="2"/>
        <v>0</v>
      </c>
      <c r="O51" s="47">
        <f t="shared" si="2"/>
        <v>0</v>
      </c>
      <c r="P51" s="47">
        <f t="shared" si="2"/>
        <v>0</v>
      </c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.75" customHeight="1">
      <c r="A52" s="24"/>
      <c r="B52" s="19"/>
      <c r="C52" s="66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>
      <c r="A53" s="19"/>
      <c r="B53" s="19"/>
      <c r="C53" s="46" t="s">
        <v>25</v>
      </c>
      <c r="D53" s="44"/>
      <c r="E53" s="48">
        <f t="shared" ref="E53:P53" si="3">E51/E12</f>
        <v>0.25804819277108437</v>
      </c>
      <c r="F53" s="48">
        <f t="shared" si="3"/>
        <v>0.39662962962962967</v>
      </c>
      <c r="G53" s="48" t="e">
        <f t="shared" si="3"/>
        <v>#DIV/0!</v>
      </c>
      <c r="H53" s="48" t="e">
        <f t="shared" si="3"/>
        <v>#DIV/0!</v>
      </c>
      <c r="I53" s="48" t="e">
        <f t="shared" si="3"/>
        <v>#DIV/0!</v>
      </c>
      <c r="J53" s="48" t="e">
        <f t="shared" si="3"/>
        <v>#DIV/0!</v>
      </c>
      <c r="K53" s="48" t="e">
        <f t="shared" si="3"/>
        <v>#DIV/0!</v>
      </c>
      <c r="L53" s="48" t="e">
        <f t="shared" si="3"/>
        <v>#DIV/0!</v>
      </c>
      <c r="M53" s="48" t="e">
        <f t="shared" si="3"/>
        <v>#DIV/0!</v>
      </c>
      <c r="N53" s="48" t="e">
        <f t="shared" si="3"/>
        <v>#DIV/0!</v>
      </c>
      <c r="O53" s="48" t="e">
        <f t="shared" si="3"/>
        <v>#DIV/0!</v>
      </c>
      <c r="P53" s="48" t="e">
        <f t="shared" si="3"/>
        <v>#DIV/0!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.75" customHeight="1">
      <c r="A54" s="6"/>
      <c r="B54" s="6"/>
      <c r="C54" s="62"/>
      <c r="D54" s="2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>
      <c r="A55" s="21"/>
      <c r="B55" s="22" t="s">
        <v>53</v>
      </c>
      <c r="C55" s="72" t="s">
        <v>30</v>
      </c>
      <c r="D55" s="34" t="s">
        <v>54</v>
      </c>
      <c r="E55" s="28">
        <v>77</v>
      </c>
      <c r="F55" s="28">
        <v>71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21"/>
      <c r="B56" s="78" t="s">
        <v>109</v>
      </c>
      <c r="C56" s="72"/>
      <c r="D56" s="34" t="s">
        <v>55</v>
      </c>
      <c r="E56" s="28">
        <v>23</v>
      </c>
      <c r="F56" s="28">
        <v>25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21"/>
      <c r="B57" s="78"/>
      <c r="C57" s="72"/>
      <c r="D57" s="34" t="s">
        <v>56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21"/>
      <c r="B58" s="78"/>
      <c r="C58" s="72"/>
      <c r="D58" s="34" t="s">
        <v>57</v>
      </c>
      <c r="E58" s="28">
        <v>50</v>
      </c>
      <c r="F58" s="28">
        <v>50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21"/>
      <c r="B59" s="78"/>
      <c r="C59" s="72"/>
      <c r="D59" s="34" t="s">
        <v>58</v>
      </c>
      <c r="E59" s="28">
        <v>51</v>
      </c>
      <c r="F59" s="28">
        <v>49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21"/>
      <c r="B60" s="78"/>
      <c r="C60" s="72"/>
      <c r="D60" s="34" t="s">
        <v>59</v>
      </c>
      <c r="E60" s="28">
        <v>32.9</v>
      </c>
      <c r="F60" s="28">
        <v>32.9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21"/>
      <c r="B61" s="78"/>
      <c r="C61" s="72"/>
      <c r="D61" s="34" t="s">
        <v>60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.75" customHeight="1">
      <c r="A62" s="21"/>
      <c r="B62" s="78"/>
      <c r="C62" s="65"/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21"/>
      <c r="B63" s="78"/>
      <c r="C63" s="72" t="s">
        <v>37</v>
      </c>
      <c r="D63" s="34" t="s">
        <v>61</v>
      </c>
      <c r="E63" s="28">
        <v>20</v>
      </c>
      <c r="F63" s="28">
        <v>30</v>
      </c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21"/>
      <c r="B64" s="78"/>
      <c r="C64" s="72"/>
      <c r="D64" s="34" t="s">
        <v>62</v>
      </c>
      <c r="E64" s="28">
        <v>162</v>
      </c>
      <c r="F64" s="28">
        <v>162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21"/>
      <c r="B65" s="78"/>
      <c r="C65" s="72"/>
      <c r="D65" s="34" t="s">
        <v>63</v>
      </c>
      <c r="E65" s="28"/>
      <c r="F65" s="28">
        <v>25.48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21"/>
      <c r="B66" s="78"/>
      <c r="C66" s="72"/>
      <c r="D66" s="34" t="s">
        <v>64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21"/>
      <c r="B67" s="78"/>
      <c r="C67" s="72"/>
      <c r="D67" s="34" t="s">
        <v>40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.75" customHeight="1">
      <c r="A68" s="21"/>
      <c r="B68" s="78"/>
      <c r="C68" s="38"/>
      <c r="D68" s="29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21"/>
      <c r="B69" s="78"/>
      <c r="C69" s="72" t="s">
        <v>65</v>
      </c>
      <c r="D69" s="34" t="s">
        <v>66</v>
      </c>
      <c r="E69" s="28">
        <v>356</v>
      </c>
      <c r="F69" s="28">
        <v>342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21"/>
      <c r="B70" s="78"/>
      <c r="C70" s="72"/>
      <c r="D70" s="34" t="s">
        <v>67</v>
      </c>
      <c r="E70" s="28">
        <v>48</v>
      </c>
      <c r="F70" s="28">
        <v>52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1"/>
      <c r="B71" s="78"/>
      <c r="C71" s="72"/>
      <c r="D71" s="34" t="s">
        <v>68</v>
      </c>
      <c r="E71" s="28">
        <v>41</v>
      </c>
      <c r="F71" s="28">
        <v>38</v>
      </c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.75" customHeight="1">
      <c r="A72" s="21"/>
      <c r="B72" s="78"/>
      <c r="C72" s="38"/>
      <c r="D72" s="29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1"/>
      <c r="B73" s="78"/>
      <c r="C73" s="67" t="s">
        <v>41</v>
      </c>
      <c r="D73" s="34" t="s">
        <v>69</v>
      </c>
      <c r="E73" s="28">
        <v>32</v>
      </c>
      <c r="F73" s="28">
        <v>54</v>
      </c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.75" customHeight="1">
      <c r="A74" s="21"/>
      <c r="B74" s="21"/>
      <c r="C74" s="38"/>
      <c r="D74" s="29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2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21"/>
      <c r="B75" s="21"/>
      <c r="C75" s="72" t="s">
        <v>70</v>
      </c>
      <c r="D75" s="34" t="s">
        <v>71</v>
      </c>
      <c r="E75" s="28"/>
      <c r="F75" s="28">
        <v>50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21"/>
      <c r="B76" s="21"/>
      <c r="C76" s="71"/>
      <c r="D76" s="34" t="s">
        <v>72</v>
      </c>
      <c r="E76" s="28">
        <v>35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21"/>
      <c r="B77" s="21"/>
      <c r="C77" s="71"/>
      <c r="D77" s="34" t="s">
        <v>73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21"/>
      <c r="B78" s="21"/>
      <c r="C78" s="71"/>
      <c r="D78" s="34" t="s">
        <v>74</v>
      </c>
      <c r="E78" s="28">
        <v>79.900000000000006</v>
      </c>
      <c r="F78" s="28">
        <v>79.900000000000006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21"/>
      <c r="B79" s="21"/>
      <c r="C79" s="71"/>
      <c r="D79" s="34" t="s">
        <v>75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.75" customHeight="1">
      <c r="A80" s="21"/>
      <c r="B80" s="21"/>
      <c r="C80" s="68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21"/>
      <c r="B81" s="21"/>
      <c r="C81" s="46" t="s">
        <v>76</v>
      </c>
      <c r="D81" s="44"/>
      <c r="E81" s="47">
        <f t="shared" ref="E81:P81" si="4">SUM(E55:E79)</f>
        <v>1007.8</v>
      </c>
      <c r="F81" s="47">
        <f t="shared" si="4"/>
        <v>1061.28</v>
      </c>
      <c r="G81" s="47">
        <f t="shared" si="4"/>
        <v>0</v>
      </c>
      <c r="H81" s="47">
        <f t="shared" si="4"/>
        <v>0</v>
      </c>
      <c r="I81" s="47">
        <f t="shared" si="4"/>
        <v>0</v>
      </c>
      <c r="J81" s="47">
        <f t="shared" si="4"/>
        <v>0</v>
      </c>
      <c r="K81" s="47">
        <f t="shared" si="4"/>
        <v>0</v>
      </c>
      <c r="L81" s="47">
        <f t="shared" si="4"/>
        <v>0</v>
      </c>
      <c r="M81" s="47">
        <f t="shared" si="4"/>
        <v>0</v>
      </c>
      <c r="N81" s="47">
        <f t="shared" si="4"/>
        <v>0</v>
      </c>
      <c r="O81" s="47">
        <f t="shared" si="4"/>
        <v>0</v>
      </c>
      <c r="P81" s="47">
        <f t="shared" si="4"/>
        <v>0</v>
      </c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.75" customHeight="1">
      <c r="A82" s="23"/>
      <c r="B82" s="21"/>
      <c r="C82" s="66"/>
      <c r="D82" s="49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1" customHeight="1">
      <c r="A83" s="21"/>
      <c r="B83" s="21"/>
      <c r="C83" s="46" t="s">
        <v>25</v>
      </c>
      <c r="D83" s="44"/>
      <c r="E83" s="48">
        <f t="shared" ref="E83:P83" si="5">E81/E12</f>
        <v>0.24284337349397589</v>
      </c>
      <c r="F83" s="48">
        <f t="shared" si="5"/>
        <v>0.39306666666666668</v>
      </c>
      <c r="G83" s="48" t="e">
        <f t="shared" si="5"/>
        <v>#DIV/0!</v>
      </c>
      <c r="H83" s="48" t="e">
        <f t="shared" si="5"/>
        <v>#DIV/0!</v>
      </c>
      <c r="I83" s="48" t="e">
        <f t="shared" si="5"/>
        <v>#DIV/0!</v>
      </c>
      <c r="J83" s="48" t="e">
        <f t="shared" si="5"/>
        <v>#DIV/0!</v>
      </c>
      <c r="K83" s="48" t="e">
        <f t="shared" si="5"/>
        <v>#DIV/0!</v>
      </c>
      <c r="L83" s="48" t="e">
        <f t="shared" si="5"/>
        <v>#DIV/0!</v>
      </c>
      <c r="M83" s="48" t="e">
        <f t="shared" si="5"/>
        <v>#DIV/0!</v>
      </c>
      <c r="N83" s="48" t="e">
        <f t="shared" si="5"/>
        <v>#DIV/0!</v>
      </c>
      <c r="O83" s="48" t="e">
        <f t="shared" si="5"/>
        <v>#DIV/0!</v>
      </c>
      <c r="P83" s="48" t="e">
        <f t="shared" si="5"/>
        <v>#DIV/0!</v>
      </c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.75" customHeight="1">
      <c r="A84" s="1"/>
      <c r="B84" s="1"/>
      <c r="C84" s="62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>
      <c r="A85" s="17"/>
      <c r="B85" s="20" t="s">
        <v>77</v>
      </c>
      <c r="C85" s="72" t="s">
        <v>41</v>
      </c>
      <c r="D85" s="34" t="s">
        <v>78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7"/>
      <c r="B86" s="78" t="s">
        <v>108</v>
      </c>
      <c r="C86" s="71"/>
      <c r="D86" s="34" t="s">
        <v>79</v>
      </c>
      <c r="E86" s="28"/>
      <c r="F86" s="28">
        <v>120</v>
      </c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7"/>
      <c r="B87" s="78"/>
      <c r="C87" s="71"/>
      <c r="D87" s="34" t="s">
        <v>80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.75" customHeight="1">
      <c r="A88" s="17"/>
      <c r="B88" s="78"/>
      <c r="C88" s="38"/>
      <c r="D88" s="29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7"/>
      <c r="B89" s="78"/>
      <c r="C89" s="70" t="s">
        <v>81</v>
      </c>
      <c r="D89" s="34" t="s">
        <v>82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7"/>
      <c r="B90" s="78"/>
      <c r="C90" s="71"/>
      <c r="D90" s="34" t="s">
        <v>83</v>
      </c>
      <c r="E90" s="28">
        <v>45</v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.75" customHeight="1">
      <c r="A91" s="17"/>
      <c r="B91" s="78"/>
      <c r="C91" s="38"/>
      <c r="D91" s="29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7"/>
      <c r="B92" s="78"/>
      <c r="C92" s="72" t="s">
        <v>44</v>
      </c>
      <c r="D92" s="34" t="s">
        <v>84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7"/>
      <c r="B93" s="78"/>
      <c r="C93" s="71"/>
      <c r="D93" s="34" t="s">
        <v>85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.75" customHeight="1">
      <c r="A94" s="17"/>
      <c r="B94" s="78"/>
      <c r="C94" s="38"/>
      <c r="D94" s="29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7"/>
      <c r="B95" s="78"/>
      <c r="C95" s="46" t="s">
        <v>86</v>
      </c>
      <c r="D95" s="44"/>
      <c r="E95" s="47">
        <f t="shared" ref="E95:P95" si="6">SUM(E85:E93)</f>
        <v>45</v>
      </c>
      <c r="F95" s="47">
        <f t="shared" si="6"/>
        <v>120</v>
      </c>
      <c r="G95" s="47">
        <f t="shared" si="6"/>
        <v>0</v>
      </c>
      <c r="H95" s="47">
        <f t="shared" si="6"/>
        <v>0</v>
      </c>
      <c r="I95" s="47">
        <f t="shared" si="6"/>
        <v>0</v>
      </c>
      <c r="J95" s="47">
        <f t="shared" si="6"/>
        <v>0</v>
      </c>
      <c r="K95" s="47">
        <f t="shared" si="6"/>
        <v>0</v>
      </c>
      <c r="L95" s="47">
        <f t="shared" si="6"/>
        <v>0</v>
      </c>
      <c r="M95" s="47">
        <f t="shared" si="6"/>
        <v>0</v>
      </c>
      <c r="N95" s="47">
        <f t="shared" si="6"/>
        <v>0</v>
      </c>
      <c r="O95" s="47">
        <f t="shared" si="6"/>
        <v>0</v>
      </c>
      <c r="P95" s="47">
        <f t="shared" si="6"/>
        <v>0</v>
      </c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.75" customHeight="1">
      <c r="A96" s="18"/>
      <c r="B96" s="78"/>
      <c r="C96" s="62"/>
      <c r="D96" s="29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7" customHeight="1">
      <c r="A97" s="17"/>
      <c r="B97" s="78"/>
      <c r="C97" s="46" t="s">
        <v>25</v>
      </c>
      <c r="D97" s="44"/>
      <c r="E97" s="48">
        <f t="shared" ref="E97:P97" si="7">E95/E12</f>
        <v>1.0843373493975903E-2</v>
      </c>
      <c r="F97" s="48">
        <f t="shared" si="7"/>
        <v>4.4444444444444446E-2</v>
      </c>
      <c r="G97" s="48" t="e">
        <f t="shared" si="7"/>
        <v>#DIV/0!</v>
      </c>
      <c r="H97" s="48" t="e">
        <f t="shared" si="7"/>
        <v>#DIV/0!</v>
      </c>
      <c r="I97" s="48" t="e">
        <f t="shared" si="7"/>
        <v>#DIV/0!</v>
      </c>
      <c r="J97" s="48" t="e">
        <f t="shared" si="7"/>
        <v>#DIV/0!</v>
      </c>
      <c r="K97" s="48" t="e">
        <f t="shared" si="7"/>
        <v>#DIV/0!</v>
      </c>
      <c r="L97" s="48" t="e">
        <f t="shared" si="7"/>
        <v>#DIV/0!</v>
      </c>
      <c r="M97" s="48" t="e">
        <f t="shared" si="7"/>
        <v>#DIV/0!</v>
      </c>
      <c r="N97" s="48" t="e">
        <f t="shared" si="7"/>
        <v>#DIV/0!</v>
      </c>
      <c r="O97" s="48" t="e">
        <f t="shared" si="7"/>
        <v>#DIV/0!</v>
      </c>
      <c r="P97" s="48" t="e">
        <f t="shared" si="7"/>
        <v>#DIV/0!</v>
      </c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.75" customHeight="1">
      <c r="A98" s="1"/>
      <c r="B98" s="1"/>
      <c r="C98" s="62"/>
      <c r="D98" s="29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>
      <c r="A99" s="19"/>
      <c r="B99" s="20" t="s">
        <v>87</v>
      </c>
      <c r="C99" s="72" t="s">
        <v>88</v>
      </c>
      <c r="D99" s="34" t="s">
        <v>89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7"/>
      <c r="B100" s="78" t="s">
        <v>107</v>
      </c>
      <c r="C100" s="71"/>
      <c r="D100" s="34" t="s">
        <v>90</v>
      </c>
      <c r="E100" s="28">
        <v>15</v>
      </c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7"/>
      <c r="B101" s="78"/>
      <c r="C101" s="71"/>
      <c r="D101" s="34" t="s">
        <v>91</v>
      </c>
      <c r="E101" s="28">
        <v>123</v>
      </c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.75" customHeight="1">
      <c r="A102" s="17"/>
      <c r="B102" s="78"/>
      <c r="C102" s="38"/>
      <c r="D102" s="29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7"/>
      <c r="B103" s="78"/>
      <c r="C103" s="72" t="s">
        <v>92</v>
      </c>
      <c r="D103" s="34" t="s">
        <v>93</v>
      </c>
      <c r="E103" s="28"/>
      <c r="F103" s="28">
        <v>59.9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7"/>
      <c r="B104" s="78"/>
      <c r="C104" s="71"/>
      <c r="D104" s="34" t="s">
        <v>94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7"/>
      <c r="B105" s="78"/>
      <c r="C105" s="71"/>
      <c r="D105" s="34" t="s">
        <v>95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.75" customHeight="1">
      <c r="A106" s="17"/>
      <c r="B106" s="78"/>
      <c r="C106" s="38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95" customHeight="1">
      <c r="A107" s="17"/>
      <c r="B107" s="78"/>
      <c r="C107" s="72" t="s">
        <v>18</v>
      </c>
      <c r="D107" s="34" t="s">
        <v>96</v>
      </c>
      <c r="E107" s="28"/>
      <c r="F107" s="28">
        <v>25.9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6.1" customHeight="1">
      <c r="A108" s="17"/>
      <c r="B108" s="78"/>
      <c r="C108" s="72"/>
      <c r="D108" s="39" t="s">
        <v>97</v>
      </c>
      <c r="E108" s="28">
        <v>124</v>
      </c>
      <c r="F108" s="28">
        <v>154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.75" customHeight="1">
      <c r="A109" s="17"/>
      <c r="B109" s="78"/>
      <c r="C109" s="68"/>
      <c r="D109" s="25"/>
      <c r="E109" s="30"/>
      <c r="F109" s="30" t="s">
        <v>98</v>
      </c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7"/>
      <c r="B110" s="78"/>
      <c r="C110" s="46" t="s">
        <v>86</v>
      </c>
      <c r="D110" s="44"/>
      <c r="E110" s="47">
        <f>SUM(E99:E108)</f>
        <v>262</v>
      </c>
      <c r="F110" s="47">
        <f>SUM(F99:F109)</f>
        <v>239.8</v>
      </c>
      <c r="G110" s="47">
        <f t="shared" ref="G110:P110" si="8">SUM(G99:G108)</f>
        <v>0</v>
      </c>
      <c r="H110" s="47">
        <f t="shared" si="8"/>
        <v>0</v>
      </c>
      <c r="I110" s="47">
        <f t="shared" si="8"/>
        <v>0</v>
      </c>
      <c r="J110" s="47">
        <f t="shared" si="8"/>
        <v>0</v>
      </c>
      <c r="K110" s="47">
        <f t="shared" si="8"/>
        <v>0</v>
      </c>
      <c r="L110" s="47">
        <f t="shared" si="8"/>
        <v>0</v>
      </c>
      <c r="M110" s="47">
        <f t="shared" si="8"/>
        <v>0</v>
      </c>
      <c r="N110" s="47">
        <f t="shared" si="8"/>
        <v>0</v>
      </c>
      <c r="O110" s="47">
        <f t="shared" si="8"/>
        <v>0</v>
      </c>
      <c r="P110" s="47">
        <f t="shared" si="8"/>
        <v>0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.75" customHeight="1">
      <c r="A111" s="18"/>
      <c r="B111" s="78"/>
      <c r="C111" s="62"/>
      <c r="D111" s="25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7.95" customHeight="1">
      <c r="A112" s="17"/>
      <c r="B112" s="78"/>
      <c r="C112" s="46" t="s">
        <v>25</v>
      </c>
      <c r="D112" s="44"/>
      <c r="E112" s="48">
        <f t="shared" ref="E112:P112" si="9">E110/E12</f>
        <v>6.3132530120481922E-2</v>
      </c>
      <c r="F112" s="48">
        <f t="shared" si="9"/>
        <v>8.8814814814814819E-2</v>
      </c>
      <c r="G112" s="48" t="e">
        <f t="shared" si="9"/>
        <v>#DIV/0!</v>
      </c>
      <c r="H112" s="48" t="e">
        <f t="shared" si="9"/>
        <v>#DIV/0!</v>
      </c>
      <c r="I112" s="48" t="e">
        <f t="shared" si="9"/>
        <v>#DIV/0!</v>
      </c>
      <c r="J112" s="48" t="e">
        <f t="shared" si="9"/>
        <v>#DIV/0!</v>
      </c>
      <c r="K112" s="48" t="e">
        <f t="shared" si="9"/>
        <v>#DIV/0!</v>
      </c>
      <c r="L112" s="48" t="e">
        <f t="shared" si="9"/>
        <v>#DIV/0!</v>
      </c>
      <c r="M112" s="48" t="e">
        <f t="shared" si="9"/>
        <v>#DIV/0!</v>
      </c>
      <c r="N112" s="48" t="e">
        <f t="shared" si="9"/>
        <v>#DIV/0!</v>
      </c>
      <c r="O112" s="48" t="e">
        <f t="shared" si="9"/>
        <v>#DIV/0!</v>
      </c>
      <c r="P112" s="48" t="e">
        <f t="shared" si="9"/>
        <v>#DIV/0!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.75" customHeight="1">
      <c r="A113" s="1"/>
      <c r="B113" s="1"/>
      <c r="C113" s="62"/>
      <c r="D113" s="25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60.95" customHeight="1">
      <c r="A114" s="16" t="s">
        <v>99</v>
      </c>
      <c r="B114" s="1"/>
      <c r="C114" s="62"/>
      <c r="D114" s="25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2.7" customHeight="1">
      <c r="A115" s="79" t="s">
        <v>114</v>
      </c>
      <c r="B115" s="80"/>
      <c r="C115" s="80"/>
      <c r="D115" s="27" t="s">
        <v>100</v>
      </c>
      <c r="E115" s="42">
        <f t="shared" ref="E115:P115" si="10">E12</f>
        <v>4150</v>
      </c>
      <c r="F115" s="42">
        <f t="shared" si="10"/>
        <v>2700</v>
      </c>
      <c r="G115" s="42">
        <f t="shared" si="10"/>
        <v>0</v>
      </c>
      <c r="H115" s="42">
        <f t="shared" si="10"/>
        <v>0</v>
      </c>
      <c r="I115" s="42">
        <f t="shared" si="10"/>
        <v>0</v>
      </c>
      <c r="J115" s="42">
        <f t="shared" si="10"/>
        <v>0</v>
      </c>
      <c r="K115" s="42">
        <f t="shared" si="10"/>
        <v>0</v>
      </c>
      <c r="L115" s="42">
        <f t="shared" si="10"/>
        <v>0</v>
      </c>
      <c r="M115" s="42">
        <f t="shared" si="10"/>
        <v>0</v>
      </c>
      <c r="N115" s="42">
        <f t="shared" si="10"/>
        <v>0</v>
      </c>
      <c r="O115" s="42">
        <f t="shared" si="10"/>
        <v>0</v>
      </c>
      <c r="P115" s="42">
        <f t="shared" si="10"/>
        <v>0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2.7" customHeight="1">
      <c r="A116" s="80"/>
      <c r="B116" s="80"/>
      <c r="C116" s="80"/>
      <c r="D116" s="43" t="s">
        <v>20</v>
      </c>
      <c r="E116" s="42">
        <f t="shared" ref="E116:P116" si="11">E22</f>
        <v>280</v>
      </c>
      <c r="F116" s="42">
        <f t="shared" si="11"/>
        <v>140</v>
      </c>
      <c r="G116" s="42">
        <f t="shared" si="11"/>
        <v>0</v>
      </c>
      <c r="H116" s="42">
        <f t="shared" si="11"/>
        <v>0</v>
      </c>
      <c r="I116" s="42">
        <f t="shared" si="11"/>
        <v>0</v>
      </c>
      <c r="J116" s="42">
        <f t="shared" si="11"/>
        <v>0</v>
      </c>
      <c r="K116" s="42">
        <f t="shared" si="11"/>
        <v>0</v>
      </c>
      <c r="L116" s="42">
        <f t="shared" si="11"/>
        <v>0</v>
      </c>
      <c r="M116" s="42">
        <f t="shared" si="11"/>
        <v>0</v>
      </c>
      <c r="N116" s="42">
        <f t="shared" si="11"/>
        <v>0</v>
      </c>
      <c r="O116" s="42">
        <f t="shared" si="11"/>
        <v>0</v>
      </c>
      <c r="P116" s="42">
        <f t="shared" si="11"/>
        <v>0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2.7" customHeight="1">
      <c r="A117" s="80"/>
      <c r="B117" s="80"/>
      <c r="C117" s="80"/>
      <c r="D117" s="43" t="s">
        <v>101</v>
      </c>
      <c r="E117" s="42">
        <f t="shared" ref="E117:P117" si="12">E51</f>
        <v>1070.9000000000001</v>
      </c>
      <c r="F117" s="42">
        <f t="shared" si="12"/>
        <v>1070.9000000000001</v>
      </c>
      <c r="G117" s="42">
        <f t="shared" si="12"/>
        <v>0</v>
      </c>
      <c r="H117" s="42">
        <f t="shared" si="12"/>
        <v>0</v>
      </c>
      <c r="I117" s="42">
        <f t="shared" si="12"/>
        <v>0</v>
      </c>
      <c r="J117" s="42">
        <f t="shared" si="12"/>
        <v>0</v>
      </c>
      <c r="K117" s="42">
        <f t="shared" si="12"/>
        <v>0</v>
      </c>
      <c r="L117" s="42">
        <f t="shared" si="12"/>
        <v>0</v>
      </c>
      <c r="M117" s="42">
        <f t="shared" si="12"/>
        <v>0</v>
      </c>
      <c r="N117" s="42">
        <f t="shared" si="12"/>
        <v>0</v>
      </c>
      <c r="O117" s="42">
        <f t="shared" si="12"/>
        <v>0</v>
      </c>
      <c r="P117" s="42">
        <f t="shared" si="12"/>
        <v>0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2.7" customHeight="1">
      <c r="A118" s="80"/>
      <c r="B118" s="80"/>
      <c r="C118" s="80"/>
      <c r="D118" s="43" t="s">
        <v>102</v>
      </c>
      <c r="E118" s="42">
        <f t="shared" ref="E118:P118" si="13">E81</f>
        <v>1007.8</v>
      </c>
      <c r="F118" s="42">
        <f t="shared" si="13"/>
        <v>1061.28</v>
      </c>
      <c r="G118" s="42">
        <f t="shared" si="13"/>
        <v>0</v>
      </c>
      <c r="H118" s="42">
        <f t="shared" si="13"/>
        <v>0</v>
      </c>
      <c r="I118" s="42">
        <f t="shared" si="13"/>
        <v>0</v>
      </c>
      <c r="J118" s="42">
        <f t="shared" si="13"/>
        <v>0</v>
      </c>
      <c r="K118" s="42">
        <f t="shared" si="13"/>
        <v>0</v>
      </c>
      <c r="L118" s="42">
        <f t="shared" si="13"/>
        <v>0</v>
      </c>
      <c r="M118" s="42">
        <f t="shared" si="13"/>
        <v>0</v>
      </c>
      <c r="N118" s="42">
        <f t="shared" si="13"/>
        <v>0</v>
      </c>
      <c r="O118" s="42">
        <f t="shared" si="13"/>
        <v>0</v>
      </c>
      <c r="P118" s="42">
        <f t="shared" si="13"/>
        <v>0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2.7" customHeight="1">
      <c r="A119" s="80"/>
      <c r="B119" s="80"/>
      <c r="C119" s="80"/>
      <c r="D119" s="43" t="s">
        <v>103</v>
      </c>
      <c r="E119" s="42">
        <f t="shared" ref="E119:P119" si="14">E95</f>
        <v>45</v>
      </c>
      <c r="F119" s="42">
        <f t="shared" si="14"/>
        <v>120</v>
      </c>
      <c r="G119" s="42">
        <f t="shared" si="14"/>
        <v>0</v>
      </c>
      <c r="H119" s="42">
        <f t="shared" si="14"/>
        <v>0</v>
      </c>
      <c r="I119" s="42">
        <f t="shared" si="14"/>
        <v>0</v>
      </c>
      <c r="J119" s="42">
        <f t="shared" si="14"/>
        <v>0</v>
      </c>
      <c r="K119" s="42">
        <f t="shared" si="14"/>
        <v>0</v>
      </c>
      <c r="L119" s="42">
        <f t="shared" si="14"/>
        <v>0</v>
      </c>
      <c r="M119" s="42">
        <f t="shared" si="14"/>
        <v>0</v>
      </c>
      <c r="N119" s="42">
        <f t="shared" si="14"/>
        <v>0</v>
      </c>
      <c r="O119" s="42">
        <f t="shared" si="14"/>
        <v>0</v>
      </c>
      <c r="P119" s="42">
        <f t="shared" si="14"/>
        <v>0</v>
      </c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2.7" customHeight="1">
      <c r="A120" s="80"/>
      <c r="B120" s="80"/>
      <c r="C120" s="80"/>
      <c r="D120" s="43" t="s">
        <v>104</v>
      </c>
      <c r="E120" s="42">
        <f t="shared" ref="E120:P120" si="15">E110</f>
        <v>262</v>
      </c>
      <c r="F120" s="42">
        <f t="shared" si="15"/>
        <v>239.8</v>
      </c>
      <c r="G120" s="42">
        <f t="shared" si="15"/>
        <v>0</v>
      </c>
      <c r="H120" s="42">
        <f t="shared" si="15"/>
        <v>0</v>
      </c>
      <c r="I120" s="42">
        <f t="shared" si="15"/>
        <v>0</v>
      </c>
      <c r="J120" s="42">
        <f t="shared" si="15"/>
        <v>0</v>
      </c>
      <c r="K120" s="42">
        <f t="shared" si="15"/>
        <v>0</v>
      </c>
      <c r="L120" s="42">
        <f t="shared" si="15"/>
        <v>0</v>
      </c>
      <c r="M120" s="42">
        <f t="shared" si="15"/>
        <v>0</v>
      </c>
      <c r="N120" s="42">
        <f t="shared" si="15"/>
        <v>0</v>
      </c>
      <c r="O120" s="42">
        <f t="shared" si="15"/>
        <v>0</v>
      </c>
      <c r="P120" s="42">
        <f t="shared" si="15"/>
        <v>0</v>
      </c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45" customHeight="1">
      <c r="A121" s="80"/>
      <c r="B121" s="80"/>
      <c r="C121" s="81"/>
      <c r="D121" s="40" t="s">
        <v>105</v>
      </c>
      <c r="E121" s="41">
        <f t="shared" ref="E121:P121" si="16">E115-(SUM(E116:E120))</f>
        <v>1484.3000000000002</v>
      </c>
      <c r="F121" s="41">
        <f t="shared" si="16"/>
        <v>68.019999999999527</v>
      </c>
      <c r="G121" s="41">
        <f t="shared" si="16"/>
        <v>0</v>
      </c>
      <c r="H121" s="41">
        <f t="shared" si="16"/>
        <v>0</v>
      </c>
      <c r="I121" s="41">
        <f t="shared" si="16"/>
        <v>0</v>
      </c>
      <c r="J121" s="41">
        <f t="shared" si="16"/>
        <v>0</v>
      </c>
      <c r="K121" s="41">
        <f t="shared" si="16"/>
        <v>0</v>
      </c>
      <c r="L121" s="41">
        <f t="shared" si="16"/>
        <v>0</v>
      </c>
      <c r="M121" s="41">
        <f t="shared" si="16"/>
        <v>0</v>
      </c>
      <c r="N121" s="41">
        <f t="shared" si="16"/>
        <v>0</v>
      </c>
      <c r="O121" s="41">
        <f t="shared" si="16"/>
        <v>0</v>
      </c>
      <c r="P121" s="41">
        <f t="shared" si="16"/>
        <v>0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62"/>
      <c r="D122" s="1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62"/>
      <c r="D123" s="1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62"/>
      <c r="D124" s="1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62"/>
      <c r="D125" s="1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62"/>
      <c r="D126" s="1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62"/>
      <c r="D127" s="1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62"/>
      <c r="D128" s="1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62"/>
      <c r="D129" s="1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62"/>
      <c r="D130" s="1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62"/>
      <c r="D131" s="1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62"/>
      <c r="D132" s="1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62"/>
      <c r="D133" s="1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62"/>
      <c r="D134" s="1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62"/>
      <c r="D135" s="1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62"/>
      <c r="D136" s="1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62"/>
      <c r="D137" s="1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62"/>
      <c r="D138" s="1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62"/>
      <c r="D139" s="1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62"/>
      <c r="D140" s="1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62"/>
      <c r="D141" s="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62"/>
      <c r="D142" s="1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62"/>
      <c r="D143" s="1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62"/>
      <c r="D144" s="1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62"/>
      <c r="D145" s="1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62"/>
      <c r="D146" s="1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62"/>
      <c r="D147" s="1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62"/>
      <c r="D148" s="1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62"/>
      <c r="D149" s="1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62"/>
      <c r="D150" s="1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62"/>
      <c r="D151" s="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62"/>
      <c r="D152" s="1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62"/>
      <c r="D153" s="1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62"/>
      <c r="D154" s="1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62"/>
      <c r="D155" s="1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62"/>
      <c r="D156" s="1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62"/>
      <c r="D157" s="1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62"/>
      <c r="D158" s="1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62"/>
      <c r="D159" s="1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62"/>
      <c r="D160" s="1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62"/>
      <c r="D161" s="1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62"/>
      <c r="D162" s="1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62"/>
      <c r="D163" s="1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62"/>
      <c r="D164" s="1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62"/>
      <c r="D165" s="1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62"/>
      <c r="D166" s="1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62"/>
      <c r="D167" s="1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62"/>
      <c r="D168" s="1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62"/>
      <c r="D169" s="1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62"/>
      <c r="D170" s="1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62"/>
      <c r="D171" s="1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62"/>
      <c r="D172" s="1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62"/>
      <c r="D173" s="1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62"/>
      <c r="D174" s="1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62"/>
      <c r="D175" s="1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62"/>
      <c r="D176" s="1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62"/>
      <c r="D177" s="1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62"/>
      <c r="D178" s="1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62"/>
      <c r="D179" s="1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62"/>
      <c r="D180" s="1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62"/>
      <c r="D181" s="1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62"/>
      <c r="D182" s="1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62"/>
      <c r="D183" s="1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62"/>
      <c r="D184" s="1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62"/>
      <c r="D185" s="1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62"/>
      <c r="D186" s="1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62"/>
      <c r="D187" s="1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62"/>
      <c r="D188" s="1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62"/>
      <c r="D189" s="1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62"/>
      <c r="D190" s="1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62"/>
      <c r="D191" s="1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62"/>
      <c r="D192" s="1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62"/>
      <c r="D193" s="1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62"/>
      <c r="D194" s="1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62"/>
      <c r="D195" s="1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62"/>
      <c r="D196" s="1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62"/>
      <c r="D197" s="1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62"/>
      <c r="D198" s="1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62"/>
      <c r="D199" s="1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62"/>
      <c r="D200" s="1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62"/>
      <c r="D201" s="1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62"/>
      <c r="D202" s="1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62"/>
      <c r="D203" s="1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62"/>
      <c r="D204" s="1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62"/>
      <c r="D205" s="1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62"/>
      <c r="D206" s="1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62"/>
      <c r="D207" s="1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62"/>
      <c r="D208" s="1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62"/>
      <c r="D209" s="1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62"/>
      <c r="D210" s="1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62"/>
      <c r="D211" s="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62"/>
      <c r="D212" s="1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62"/>
      <c r="D213" s="1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62"/>
      <c r="D214" s="1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62"/>
      <c r="D215" s="1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62"/>
      <c r="D216" s="1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62"/>
      <c r="D217" s="1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62"/>
      <c r="D218" s="1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62"/>
      <c r="D219" s="1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62"/>
      <c r="D220" s="1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62"/>
      <c r="D221" s="1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62"/>
      <c r="D222" s="1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62"/>
      <c r="D223" s="1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62"/>
      <c r="D224" s="1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62"/>
      <c r="D225" s="1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62"/>
      <c r="D226" s="1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62"/>
      <c r="D227" s="1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62"/>
      <c r="D228" s="1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62"/>
      <c r="D229" s="1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62"/>
      <c r="D230" s="1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62"/>
      <c r="D231" s="1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62"/>
      <c r="D232" s="1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62"/>
      <c r="D233" s="1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62"/>
      <c r="D234" s="1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62"/>
      <c r="D235" s="1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62"/>
      <c r="D236" s="1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62"/>
      <c r="D237" s="1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62"/>
      <c r="D238" s="1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62"/>
      <c r="D239" s="1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62"/>
      <c r="D240" s="1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62"/>
      <c r="D241" s="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62"/>
      <c r="D242" s="1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62"/>
      <c r="D243" s="1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62"/>
      <c r="D244" s="1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62"/>
      <c r="D245" s="1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62"/>
      <c r="D246" s="1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62"/>
      <c r="D247" s="1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62"/>
      <c r="D248" s="1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62"/>
      <c r="D249" s="1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62"/>
      <c r="D250" s="1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62"/>
      <c r="D251" s="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62"/>
      <c r="D252" s="1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62"/>
      <c r="D253" s="1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62"/>
      <c r="D254" s="1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62"/>
      <c r="D255" s="1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62"/>
      <c r="D256" s="1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62"/>
      <c r="D257" s="1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62"/>
      <c r="D258" s="1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62"/>
      <c r="D259" s="1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62"/>
      <c r="D260" s="1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62"/>
      <c r="D261" s="1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62"/>
      <c r="D262" s="1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62"/>
      <c r="D263" s="1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62"/>
      <c r="D264" s="1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62"/>
      <c r="D265" s="1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62"/>
      <c r="D266" s="1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62"/>
      <c r="D267" s="1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62"/>
      <c r="D268" s="1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62"/>
      <c r="D269" s="1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62"/>
      <c r="D270" s="1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62"/>
      <c r="D271" s="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62"/>
      <c r="D272" s="1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62"/>
      <c r="D273" s="1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62"/>
      <c r="D274" s="1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62"/>
      <c r="D275" s="1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62"/>
      <c r="D276" s="1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62"/>
      <c r="D277" s="1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62"/>
      <c r="D278" s="1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62"/>
      <c r="D279" s="1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62"/>
      <c r="D280" s="1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62"/>
      <c r="D281" s="1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62"/>
      <c r="D282" s="1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62"/>
      <c r="D283" s="1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62"/>
      <c r="D284" s="1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62"/>
      <c r="D285" s="1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62"/>
      <c r="D286" s="1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62"/>
      <c r="D287" s="1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62"/>
      <c r="D288" s="1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62"/>
      <c r="D289" s="1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62"/>
      <c r="D290" s="1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62"/>
      <c r="D291" s="1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62"/>
      <c r="D292" s="1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62"/>
      <c r="D293" s="1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62"/>
      <c r="D294" s="1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62"/>
      <c r="D295" s="1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62"/>
      <c r="D296" s="1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62"/>
      <c r="D297" s="1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62"/>
      <c r="D298" s="1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62"/>
      <c r="D299" s="1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62"/>
      <c r="D300" s="1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62"/>
      <c r="D301" s="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62"/>
      <c r="D302" s="1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62"/>
      <c r="D303" s="1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62"/>
      <c r="D304" s="1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62"/>
      <c r="D305" s="1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62"/>
      <c r="D306" s="1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62"/>
      <c r="D307" s="1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62"/>
      <c r="D308" s="1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62"/>
      <c r="D309" s="1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62"/>
      <c r="D310" s="1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62"/>
      <c r="D311" s="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62"/>
      <c r="D312" s="1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62"/>
      <c r="D313" s="1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62"/>
      <c r="D314" s="1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62"/>
      <c r="D315" s="1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62"/>
      <c r="D316" s="1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62"/>
      <c r="D317" s="1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62"/>
      <c r="D318" s="1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62"/>
      <c r="D319" s="1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62"/>
      <c r="D320" s="1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62"/>
      <c r="D321" s="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62"/>
      <c r="D322" s="1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62"/>
      <c r="D323" s="1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62"/>
      <c r="D324" s="1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62"/>
      <c r="D325" s="1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62"/>
      <c r="D326" s="1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62"/>
      <c r="D327" s="1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62"/>
      <c r="D328" s="1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62"/>
      <c r="D329" s="1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62"/>
      <c r="D330" s="1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62"/>
      <c r="D331" s="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62"/>
      <c r="D332" s="1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62"/>
      <c r="D333" s="1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62"/>
      <c r="D334" s="1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62"/>
      <c r="D335" s="1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62"/>
      <c r="D336" s="1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62"/>
      <c r="D337" s="1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62"/>
      <c r="D338" s="1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62"/>
      <c r="D339" s="1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62"/>
      <c r="D340" s="1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62"/>
      <c r="D341" s="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62"/>
      <c r="D342" s="1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62"/>
      <c r="D343" s="1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62"/>
      <c r="D344" s="1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62"/>
      <c r="D345" s="1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62"/>
      <c r="D346" s="1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62"/>
      <c r="D347" s="1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62"/>
      <c r="D348" s="1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62"/>
      <c r="D349" s="1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62"/>
      <c r="D350" s="1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62"/>
      <c r="D351" s="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62"/>
      <c r="D352" s="1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62"/>
      <c r="D353" s="1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62"/>
      <c r="D354" s="1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62"/>
      <c r="D355" s="1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62"/>
      <c r="D356" s="1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62"/>
      <c r="D357" s="1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62"/>
      <c r="D358" s="1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62"/>
      <c r="D359" s="1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62"/>
      <c r="D360" s="1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62"/>
      <c r="D361" s="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62"/>
      <c r="D362" s="1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62"/>
      <c r="D363" s="1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62"/>
      <c r="D364" s="1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62"/>
      <c r="D365" s="1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62"/>
      <c r="D366" s="1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62"/>
      <c r="D367" s="1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62"/>
      <c r="D368" s="1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62"/>
      <c r="D369" s="1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62"/>
      <c r="D370" s="1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62"/>
      <c r="D371" s="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62"/>
      <c r="D372" s="1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62"/>
      <c r="D373" s="1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62"/>
      <c r="D374" s="1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62"/>
      <c r="D375" s="1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62"/>
      <c r="D376" s="1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62"/>
      <c r="D377" s="1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62"/>
      <c r="D378" s="1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62"/>
      <c r="D379" s="1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62"/>
      <c r="D380" s="1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62"/>
      <c r="D381" s="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62"/>
      <c r="D382" s="1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62"/>
      <c r="D383" s="1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62"/>
      <c r="D384" s="1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62"/>
      <c r="D385" s="1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62"/>
      <c r="D386" s="1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62"/>
      <c r="D387" s="1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62"/>
      <c r="D388" s="1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62"/>
      <c r="D389" s="1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62"/>
      <c r="D390" s="1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62"/>
      <c r="D391" s="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62"/>
      <c r="D392" s="1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62"/>
      <c r="D393" s="1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62"/>
      <c r="D394" s="1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62"/>
      <c r="D395" s="1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62"/>
      <c r="D396" s="1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62"/>
      <c r="D397" s="1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62"/>
      <c r="D398" s="1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62"/>
      <c r="D399" s="1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62"/>
      <c r="D400" s="1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62"/>
      <c r="D401" s="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62"/>
      <c r="D402" s="1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62"/>
      <c r="D403" s="1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62"/>
      <c r="D404" s="1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62"/>
      <c r="D405" s="1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62"/>
      <c r="D406" s="1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62"/>
      <c r="D407" s="1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62"/>
      <c r="D408" s="1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62"/>
      <c r="D409" s="1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62"/>
      <c r="D410" s="1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62"/>
      <c r="D411" s="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62"/>
      <c r="D412" s="1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62"/>
      <c r="D413" s="1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62"/>
      <c r="D414" s="1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62"/>
      <c r="D415" s="1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62"/>
      <c r="D416" s="1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62"/>
      <c r="D417" s="1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62"/>
      <c r="D418" s="1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62"/>
      <c r="D419" s="1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62"/>
      <c r="D420" s="1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62"/>
      <c r="D421" s="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62"/>
      <c r="D422" s="1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62"/>
      <c r="D423" s="1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62"/>
      <c r="D424" s="1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62"/>
      <c r="D425" s="1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62"/>
      <c r="D426" s="1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62"/>
      <c r="D427" s="1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62"/>
      <c r="D428" s="1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62"/>
      <c r="D429" s="1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62"/>
      <c r="D430" s="1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62"/>
      <c r="D431" s="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62"/>
      <c r="D432" s="1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62"/>
      <c r="D433" s="1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62"/>
      <c r="D434" s="1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62"/>
      <c r="D435" s="1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62"/>
      <c r="D436" s="1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62"/>
      <c r="D437" s="1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62"/>
      <c r="D438" s="1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62"/>
      <c r="D439" s="1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62"/>
      <c r="D440" s="1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62"/>
      <c r="D441" s="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62"/>
      <c r="D442" s="1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62"/>
      <c r="D443" s="1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62"/>
      <c r="D444" s="1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62"/>
      <c r="D445" s="1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62"/>
      <c r="D446" s="1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62"/>
      <c r="D447" s="1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62"/>
      <c r="D448" s="1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62"/>
      <c r="D449" s="1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62"/>
      <c r="D450" s="1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62"/>
      <c r="D451" s="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62"/>
      <c r="D452" s="1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62"/>
      <c r="D453" s="1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62"/>
      <c r="D454" s="1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62"/>
      <c r="D455" s="1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62"/>
      <c r="D456" s="1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62"/>
      <c r="D457" s="1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62"/>
      <c r="D458" s="1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62"/>
      <c r="D459" s="1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62"/>
      <c r="D460" s="1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62"/>
      <c r="D461" s="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62"/>
      <c r="D462" s="1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62"/>
      <c r="D463" s="1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62"/>
      <c r="D464" s="1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62"/>
      <c r="D465" s="1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62"/>
      <c r="D466" s="1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62"/>
      <c r="D467" s="1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62"/>
      <c r="D468" s="1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62"/>
      <c r="D469" s="1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62"/>
      <c r="D470" s="1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62"/>
      <c r="D471" s="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62"/>
      <c r="D472" s="1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62"/>
      <c r="D473" s="1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62"/>
      <c r="D474" s="1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62"/>
      <c r="D475" s="1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62"/>
      <c r="D476" s="1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62"/>
      <c r="D477" s="1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62"/>
      <c r="D478" s="1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62"/>
      <c r="D479" s="1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62"/>
      <c r="D480" s="1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62"/>
      <c r="D481" s="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62"/>
      <c r="D482" s="1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62"/>
      <c r="D483" s="1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62"/>
      <c r="D484" s="1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62"/>
      <c r="D485" s="1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62"/>
      <c r="D486" s="1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62"/>
      <c r="D487" s="1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62"/>
      <c r="D488" s="1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62"/>
      <c r="D489" s="1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62"/>
      <c r="D490" s="1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62"/>
      <c r="D491" s="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62"/>
      <c r="D492" s="1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62"/>
      <c r="D493" s="1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62"/>
      <c r="D494" s="1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62"/>
      <c r="D495" s="1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62"/>
      <c r="D496" s="1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62"/>
      <c r="D497" s="1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62"/>
      <c r="D498" s="1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62"/>
      <c r="D499" s="1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62"/>
      <c r="D500" s="1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62"/>
      <c r="D501" s="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62"/>
      <c r="D502" s="1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62"/>
      <c r="D503" s="1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62"/>
      <c r="D504" s="1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62"/>
      <c r="D505" s="1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62"/>
      <c r="D506" s="1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62"/>
      <c r="D507" s="1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62"/>
      <c r="D508" s="1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62"/>
      <c r="D509" s="1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62"/>
      <c r="D510" s="1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62"/>
      <c r="D511" s="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62"/>
      <c r="D512" s="1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62"/>
      <c r="D513" s="1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62"/>
      <c r="D514" s="1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62"/>
      <c r="D515" s="1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62"/>
      <c r="D516" s="1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62"/>
      <c r="D517" s="1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62"/>
      <c r="D518" s="1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62"/>
      <c r="D519" s="1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62"/>
      <c r="D520" s="1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62"/>
      <c r="D521" s="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62"/>
      <c r="D522" s="1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62"/>
      <c r="D523" s="1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62"/>
      <c r="D524" s="1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62"/>
      <c r="D525" s="1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62"/>
      <c r="D526" s="1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62"/>
      <c r="D527" s="1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62"/>
      <c r="D528" s="1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62"/>
      <c r="D529" s="1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62"/>
      <c r="D530" s="1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62"/>
      <c r="D531" s="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62"/>
      <c r="D532" s="1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62"/>
      <c r="D533" s="1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62"/>
      <c r="D534" s="1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62"/>
      <c r="D535" s="1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62"/>
      <c r="D536" s="1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62"/>
      <c r="D537" s="1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62"/>
      <c r="D538" s="1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62"/>
      <c r="D539" s="1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62"/>
      <c r="D540" s="1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62"/>
      <c r="D541" s="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62"/>
      <c r="D542" s="1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62"/>
      <c r="D543" s="1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62"/>
      <c r="D544" s="1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62"/>
      <c r="D545" s="1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62"/>
      <c r="D546" s="1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62"/>
      <c r="D547" s="1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62"/>
      <c r="D548" s="1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62"/>
      <c r="D549" s="1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62"/>
      <c r="D550" s="1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62"/>
      <c r="D551" s="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62"/>
      <c r="D552" s="1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62"/>
      <c r="D553" s="1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62"/>
      <c r="D554" s="1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62"/>
      <c r="D555" s="1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62"/>
      <c r="D556" s="1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62"/>
      <c r="D557" s="1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62"/>
      <c r="D558" s="1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62"/>
      <c r="D559" s="1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62"/>
      <c r="D560" s="1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62"/>
      <c r="D561" s="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62"/>
      <c r="D562" s="1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62"/>
      <c r="D563" s="1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62"/>
      <c r="D564" s="1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62"/>
      <c r="D565" s="1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62"/>
      <c r="D566" s="1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62"/>
      <c r="D567" s="1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62"/>
      <c r="D568" s="1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62"/>
      <c r="D569" s="1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62"/>
      <c r="D570" s="1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62"/>
      <c r="D571" s="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62"/>
      <c r="D572" s="1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62"/>
      <c r="D573" s="1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62"/>
      <c r="D574" s="1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62"/>
      <c r="D575" s="1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62"/>
      <c r="D576" s="1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62"/>
      <c r="D577" s="1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62"/>
      <c r="D578" s="1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62"/>
      <c r="D579" s="1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62"/>
      <c r="D580" s="1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62"/>
      <c r="D581" s="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62"/>
      <c r="D582" s="1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62"/>
      <c r="D583" s="1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62"/>
      <c r="D584" s="1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62"/>
      <c r="D585" s="1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62"/>
      <c r="D586" s="1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62"/>
      <c r="D587" s="1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62"/>
      <c r="D588" s="1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62"/>
      <c r="D589" s="1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62"/>
      <c r="D590" s="1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62"/>
      <c r="D591" s="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62"/>
      <c r="D592" s="1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62"/>
      <c r="D593" s="1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62"/>
      <c r="D594" s="1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62"/>
      <c r="D595" s="1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62"/>
      <c r="D596" s="1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62"/>
      <c r="D597" s="1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62"/>
      <c r="D598" s="1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62"/>
      <c r="D599" s="1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62"/>
      <c r="D600" s="1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62"/>
      <c r="D601" s="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62"/>
      <c r="D602" s="1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62"/>
      <c r="D603" s="1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62"/>
      <c r="D604" s="1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62"/>
      <c r="D605" s="1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62"/>
      <c r="D606" s="1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62"/>
      <c r="D607" s="1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62"/>
      <c r="D608" s="1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62"/>
      <c r="D609" s="1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62"/>
      <c r="D610" s="1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62"/>
      <c r="D611" s="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62"/>
      <c r="D612" s="1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62"/>
      <c r="D613" s="1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62"/>
      <c r="D614" s="1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62"/>
      <c r="D615" s="1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62"/>
      <c r="D616" s="1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62"/>
      <c r="D617" s="1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62"/>
      <c r="D618" s="1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62"/>
      <c r="D619" s="1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62"/>
      <c r="D620" s="1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62"/>
      <c r="D621" s="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62"/>
      <c r="D622" s="1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62"/>
      <c r="D623" s="1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62"/>
      <c r="D624" s="1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62"/>
      <c r="D625" s="1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62"/>
      <c r="D626" s="1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62"/>
      <c r="D627" s="1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62"/>
      <c r="D628" s="1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62"/>
      <c r="D629" s="1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62"/>
      <c r="D630" s="1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62"/>
      <c r="D631" s="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62"/>
      <c r="D632" s="1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62"/>
      <c r="D633" s="1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62"/>
      <c r="D634" s="1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62"/>
      <c r="D635" s="1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62"/>
      <c r="D636" s="1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62"/>
      <c r="D637" s="1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62"/>
      <c r="D638" s="1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62"/>
      <c r="D639" s="1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62"/>
      <c r="D640" s="1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62"/>
      <c r="D641" s="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62"/>
      <c r="D642" s="1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62"/>
      <c r="D643" s="1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62"/>
      <c r="D644" s="1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62"/>
      <c r="D645" s="1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62"/>
      <c r="D646" s="1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62"/>
      <c r="D647" s="1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62"/>
      <c r="D648" s="1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62"/>
      <c r="D649" s="1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62"/>
      <c r="D650" s="1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62"/>
      <c r="D651" s="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62"/>
      <c r="D652" s="1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62"/>
      <c r="D653" s="1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62"/>
      <c r="D654" s="1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62"/>
      <c r="D655" s="1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62"/>
      <c r="D656" s="1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62"/>
      <c r="D657" s="1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62"/>
      <c r="D658" s="1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62"/>
      <c r="D659" s="1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62"/>
      <c r="D660" s="1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62"/>
      <c r="D661" s="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62"/>
      <c r="D662" s="1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62"/>
      <c r="D663" s="1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62"/>
      <c r="D664" s="1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62"/>
      <c r="D665" s="1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62"/>
      <c r="D666" s="1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62"/>
      <c r="D667" s="1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62"/>
      <c r="D668" s="1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62"/>
      <c r="D669" s="1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62"/>
      <c r="D670" s="1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62"/>
      <c r="D671" s="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62"/>
      <c r="D672" s="1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62"/>
      <c r="D673" s="1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62"/>
      <c r="D674" s="1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62"/>
      <c r="D675" s="1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62"/>
      <c r="D676" s="1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62"/>
      <c r="D677" s="1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62"/>
      <c r="D678" s="1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62"/>
      <c r="D679" s="1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62"/>
      <c r="D680" s="1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62"/>
      <c r="D681" s="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62"/>
      <c r="D682" s="1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62"/>
      <c r="D683" s="1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62"/>
      <c r="D684" s="1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62"/>
      <c r="D685" s="1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62"/>
      <c r="D686" s="1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62"/>
      <c r="D687" s="1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62"/>
      <c r="D688" s="1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62"/>
      <c r="D689" s="1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62"/>
      <c r="D690" s="1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62"/>
      <c r="D691" s="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62"/>
      <c r="D692" s="1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62"/>
      <c r="D693" s="1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62"/>
      <c r="D694" s="1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62"/>
      <c r="D695" s="1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62"/>
      <c r="D696" s="1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62"/>
      <c r="D697" s="1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62"/>
      <c r="D698" s="1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62"/>
      <c r="D699" s="1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62"/>
      <c r="D700" s="1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62"/>
      <c r="D701" s="1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62"/>
      <c r="D702" s="1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62"/>
      <c r="D703" s="1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62"/>
      <c r="D704" s="1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62"/>
      <c r="D705" s="1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62"/>
      <c r="D706" s="1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62"/>
      <c r="D707" s="1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62"/>
      <c r="D708" s="1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62"/>
      <c r="D709" s="1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62"/>
      <c r="D710" s="1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62"/>
      <c r="D711" s="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62"/>
      <c r="D712" s="1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62"/>
      <c r="D713" s="1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62"/>
      <c r="D714" s="1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62"/>
      <c r="D715" s="1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62"/>
      <c r="D716" s="1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62"/>
      <c r="D717" s="1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62"/>
      <c r="D718" s="1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62"/>
      <c r="D719" s="1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62"/>
      <c r="D720" s="1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62"/>
      <c r="D721" s="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62"/>
      <c r="D722" s="1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62"/>
      <c r="D723" s="1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62"/>
      <c r="D724" s="1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62"/>
      <c r="D725" s="1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62"/>
      <c r="D726" s="1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62"/>
      <c r="D727" s="1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62"/>
      <c r="D728" s="1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62"/>
      <c r="D729" s="1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62"/>
      <c r="D730" s="1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62"/>
      <c r="D731" s="1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62"/>
      <c r="D732" s="1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62"/>
      <c r="D733" s="1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62"/>
      <c r="D734" s="1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62"/>
      <c r="D735" s="1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62"/>
      <c r="D736" s="1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62"/>
      <c r="D737" s="1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62"/>
      <c r="D738" s="1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62"/>
      <c r="D739" s="1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62"/>
      <c r="D740" s="1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62"/>
      <c r="D741" s="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62"/>
      <c r="D742" s="1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62"/>
      <c r="D743" s="1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62"/>
      <c r="D744" s="1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62"/>
      <c r="D745" s="1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62"/>
      <c r="D746" s="1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62"/>
      <c r="D747" s="1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62"/>
      <c r="D748" s="1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62"/>
      <c r="D749" s="1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62"/>
      <c r="D750" s="1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62"/>
      <c r="D751" s="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62"/>
      <c r="D752" s="1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62"/>
      <c r="D753" s="1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62"/>
      <c r="D754" s="1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62"/>
      <c r="D755" s="1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62"/>
      <c r="D756" s="1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62"/>
      <c r="D757" s="1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62"/>
      <c r="D758" s="1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62"/>
      <c r="D759" s="1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62"/>
      <c r="D760" s="1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62"/>
      <c r="D761" s="1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62"/>
      <c r="D762" s="1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62"/>
      <c r="D763" s="1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62"/>
      <c r="D764" s="1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62"/>
      <c r="D765" s="1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62"/>
      <c r="D766" s="1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62"/>
      <c r="D767" s="1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62"/>
      <c r="D768" s="1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62"/>
      <c r="D769" s="1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62"/>
      <c r="D770" s="1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62"/>
      <c r="D771" s="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62"/>
      <c r="D772" s="1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62"/>
      <c r="D773" s="1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62"/>
      <c r="D774" s="1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62"/>
      <c r="D775" s="1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62"/>
      <c r="D776" s="1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62"/>
      <c r="D777" s="1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62"/>
      <c r="D778" s="1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62"/>
      <c r="D779" s="1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62"/>
      <c r="D780" s="1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62"/>
      <c r="D781" s="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62"/>
      <c r="D782" s="1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62"/>
      <c r="D783" s="1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62"/>
      <c r="D784" s="1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62"/>
      <c r="D785" s="1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62"/>
      <c r="D786" s="1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62"/>
      <c r="D787" s="1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62"/>
      <c r="D788" s="1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62"/>
      <c r="D789" s="1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62"/>
      <c r="D790" s="1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62"/>
      <c r="D791" s="1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62"/>
      <c r="D792" s="1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62"/>
      <c r="D793" s="1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62"/>
      <c r="D794" s="1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62"/>
      <c r="D795" s="1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62"/>
      <c r="D796" s="1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62"/>
      <c r="D797" s="1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62"/>
      <c r="D798" s="1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62"/>
      <c r="D799" s="1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62"/>
      <c r="D800" s="1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62"/>
      <c r="D801" s="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62"/>
      <c r="D802" s="1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62"/>
      <c r="D803" s="1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62"/>
      <c r="D804" s="1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62"/>
      <c r="D805" s="1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62"/>
      <c r="D806" s="1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62"/>
      <c r="D807" s="1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62"/>
      <c r="D808" s="1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62"/>
      <c r="D809" s="1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62"/>
      <c r="D810" s="1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62"/>
      <c r="D811" s="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62"/>
      <c r="D812" s="1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62"/>
      <c r="D813" s="1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62"/>
      <c r="D814" s="1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62"/>
      <c r="D815" s="1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62"/>
      <c r="D816" s="1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62"/>
      <c r="D817" s="1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62"/>
      <c r="D818" s="1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62"/>
      <c r="D819" s="1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62"/>
      <c r="D820" s="1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62"/>
      <c r="D821" s="1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62"/>
      <c r="D822" s="1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62"/>
      <c r="D823" s="1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62"/>
      <c r="D824" s="1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62"/>
      <c r="D825" s="1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62"/>
      <c r="D826" s="1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62"/>
      <c r="D827" s="1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62"/>
      <c r="D828" s="1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62"/>
      <c r="D829" s="1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62"/>
      <c r="D830" s="1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62"/>
      <c r="D831" s="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62"/>
      <c r="D832" s="1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62"/>
      <c r="D833" s="1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62"/>
      <c r="D834" s="1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62"/>
      <c r="D835" s="1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62"/>
      <c r="D836" s="1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62"/>
      <c r="D837" s="1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62"/>
      <c r="D838" s="1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62"/>
      <c r="D839" s="1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62"/>
      <c r="D840" s="1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62"/>
      <c r="D841" s="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62"/>
      <c r="D842" s="1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62"/>
      <c r="D843" s="1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62"/>
      <c r="D844" s="1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62"/>
      <c r="D845" s="1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62"/>
      <c r="D846" s="1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62"/>
      <c r="D847" s="1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62"/>
      <c r="D848" s="1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62"/>
      <c r="D849" s="1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62"/>
      <c r="D850" s="1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62"/>
      <c r="D851" s="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62"/>
      <c r="D852" s="1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62"/>
      <c r="D853" s="1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62"/>
      <c r="D854" s="1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62"/>
      <c r="D855" s="1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62"/>
      <c r="D856" s="1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62"/>
      <c r="D857" s="1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62"/>
      <c r="D858" s="1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62"/>
      <c r="D859" s="1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62"/>
      <c r="D860" s="1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62"/>
      <c r="D861" s="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62"/>
      <c r="D862" s="1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62"/>
      <c r="D863" s="1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62"/>
      <c r="D864" s="1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62"/>
      <c r="D865" s="1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62"/>
      <c r="D866" s="1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62"/>
      <c r="D867" s="1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62"/>
      <c r="D868" s="1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62"/>
      <c r="D869" s="1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62"/>
      <c r="D870" s="1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62"/>
      <c r="D871" s="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62"/>
      <c r="D872" s="1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62"/>
      <c r="D873" s="1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62"/>
      <c r="D874" s="1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62"/>
      <c r="D875" s="1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62"/>
      <c r="D876" s="1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62"/>
      <c r="D877" s="1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62"/>
      <c r="D878" s="1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62"/>
      <c r="D879" s="1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62"/>
      <c r="D880" s="1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62"/>
      <c r="D881" s="1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62"/>
      <c r="D882" s="1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62"/>
      <c r="D883" s="1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62"/>
      <c r="D884" s="1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62"/>
      <c r="D885" s="1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62"/>
      <c r="D886" s="1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62"/>
      <c r="D887" s="1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62"/>
      <c r="D888" s="1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62"/>
      <c r="D889" s="1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62"/>
      <c r="D890" s="1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62"/>
      <c r="D891" s="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62"/>
      <c r="D892" s="1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62"/>
      <c r="D893" s="1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62"/>
      <c r="D894" s="1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62"/>
      <c r="D895" s="1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62"/>
      <c r="D896" s="1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62"/>
      <c r="D897" s="1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62"/>
      <c r="D898" s="1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62"/>
      <c r="D899" s="1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62"/>
      <c r="D900" s="1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62"/>
      <c r="D901" s="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62"/>
      <c r="D902" s="1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62"/>
      <c r="D903" s="1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62"/>
      <c r="D904" s="1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62"/>
      <c r="D905" s="1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62"/>
      <c r="D906" s="1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62"/>
      <c r="D907" s="1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62"/>
      <c r="D908" s="1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62"/>
      <c r="D909" s="1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62"/>
      <c r="D910" s="1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62"/>
      <c r="D911" s="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62"/>
      <c r="D912" s="1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62"/>
      <c r="D913" s="1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62"/>
      <c r="D914" s="1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62"/>
      <c r="D915" s="1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62"/>
      <c r="D916" s="1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62"/>
      <c r="D917" s="1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62"/>
      <c r="D918" s="1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62"/>
      <c r="D919" s="1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62"/>
      <c r="D920" s="1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62"/>
      <c r="D921" s="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62"/>
      <c r="D922" s="1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62"/>
      <c r="D923" s="1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62"/>
      <c r="D924" s="1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62"/>
      <c r="D925" s="1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62"/>
      <c r="D926" s="1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62"/>
      <c r="D927" s="1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62"/>
      <c r="D928" s="1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62"/>
      <c r="D929" s="1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62"/>
      <c r="D930" s="1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62"/>
      <c r="D931" s="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62"/>
      <c r="D932" s="1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62"/>
      <c r="D933" s="1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62"/>
      <c r="D934" s="1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62"/>
      <c r="D935" s="1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62"/>
      <c r="D936" s="1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62"/>
      <c r="D937" s="1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62"/>
      <c r="D938" s="1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62"/>
      <c r="D939" s="1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62"/>
      <c r="D940" s="1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62"/>
      <c r="D941" s="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62"/>
      <c r="D942" s="1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62"/>
      <c r="D943" s="1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62"/>
      <c r="D944" s="1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62"/>
      <c r="D945" s="1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62"/>
      <c r="D946" s="1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62"/>
      <c r="D947" s="1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62"/>
      <c r="D948" s="1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62"/>
      <c r="D949" s="1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62"/>
      <c r="D950" s="1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62"/>
      <c r="D951" s="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62"/>
      <c r="D952" s="1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62"/>
      <c r="D953" s="1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62"/>
      <c r="D954" s="1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62"/>
      <c r="D955" s="1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62"/>
      <c r="D956" s="1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62"/>
      <c r="D957" s="1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62"/>
      <c r="D958" s="1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62"/>
      <c r="D959" s="1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62"/>
      <c r="D960" s="1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62"/>
      <c r="D961" s="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62"/>
      <c r="D962" s="1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62"/>
      <c r="D963" s="1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62"/>
      <c r="D964" s="1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62"/>
      <c r="D965" s="1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62"/>
      <c r="D966" s="1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62"/>
      <c r="D967" s="1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62"/>
      <c r="D968" s="1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62"/>
      <c r="D969" s="1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62"/>
      <c r="D970" s="1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62"/>
      <c r="D971" s="1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62"/>
      <c r="D972" s="1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62"/>
      <c r="D973" s="1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62"/>
      <c r="D974" s="1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62"/>
      <c r="D975" s="1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62"/>
      <c r="D976" s="1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62"/>
      <c r="D977" s="1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62"/>
      <c r="D978" s="1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62"/>
      <c r="D979" s="1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62"/>
      <c r="D980" s="1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62"/>
      <c r="D981" s="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62"/>
      <c r="D982" s="1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62"/>
      <c r="D983" s="1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62"/>
      <c r="D984" s="1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62"/>
      <c r="D985" s="1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62"/>
      <c r="D986" s="1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62"/>
      <c r="D987" s="1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62"/>
      <c r="D988" s="1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62"/>
      <c r="D989" s="1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62"/>
      <c r="D990" s="1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62"/>
      <c r="D991" s="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62"/>
      <c r="D992" s="1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62"/>
      <c r="D993" s="1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62"/>
      <c r="D994" s="1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62"/>
      <c r="D995" s="1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62"/>
      <c r="D996" s="1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62"/>
      <c r="D997" s="1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62"/>
      <c r="D998" s="1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62"/>
      <c r="D999" s="1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62"/>
      <c r="D1000" s="1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4">
    <mergeCell ref="A115:C121"/>
    <mergeCell ref="A16:C24"/>
    <mergeCell ref="A6:C12"/>
    <mergeCell ref="C107:C108"/>
    <mergeCell ref="B86:B97"/>
    <mergeCell ref="B100:B112"/>
    <mergeCell ref="C28:C33"/>
    <mergeCell ref="C35:C37"/>
    <mergeCell ref="C39:C40"/>
    <mergeCell ref="C42:C44"/>
    <mergeCell ref="C46:C47"/>
    <mergeCell ref="C55:C61"/>
    <mergeCell ref="C63:C67"/>
    <mergeCell ref="C69:C71"/>
    <mergeCell ref="C75:C79"/>
    <mergeCell ref="C85:C87"/>
    <mergeCell ref="C89:C90"/>
    <mergeCell ref="C92:C93"/>
    <mergeCell ref="C99:C101"/>
    <mergeCell ref="C103:C105"/>
    <mergeCell ref="J1:M1"/>
    <mergeCell ref="A2:D2"/>
    <mergeCell ref="B29:B46"/>
    <mergeCell ref="B56:B73"/>
  </mergeCells>
  <conditionalFormatting sqref="E121:P121">
    <cfRule type="cellIs" dxfId="0" priority="1" operator="lessThan">
      <formula>0</formula>
    </cfRule>
  </conditionalFormatting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Listas de itens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Ruberlania Freitas Freire dos Santos</dc:creator>
  <cp:lastModifiedBy>Fabiana Cristina Ishikawa Raniero</cp:lastModifiedBy>
  <dcterms:created xsi:type="dcterms:W3CDTF">2021-01-05T13:12:00Z</dcterms:created>
  <dcterms:modified xsi:type="dcterms:W3CDTF">2023-02-03T16:21:52Z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1046-11.2.0.9906</vt:lpwstr>
  </property>
</Properties>
</file>